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Seija Heiskanen\OneDrive - Kehittämisyhdistys Mansikka ry\Työpöytä\hankeneuvonta_slidit_lomakkeet KY\kehittämishanke_teemahanke_lomakkeet_ohje\"/>
    </mc:Choice>
  </mc:AlternateContent>
  <xr:revisionPtr revIDLastSave="0" documentId="13_ncr:1_{61A932EF-924C-4063-811E-4FEE3FB94F3E}" xr6:coauthVersionLast="47" xr6:coauthVersionMax="47" xr10:uidLastSave="{00000000-0000-0000-0000-000000000000}"/>
  <bookViews>
    <workbookView xWindow="-108" yWindow="-108" windowWidth="23256" windowHeight="12576" activeTab="1" xr2:uid="{00000000-000D-0000-FFFF-FFFF00000000}"/>
  </bookViews>
  <sheets>
    <sheet name="Ohjeet" sheetId="12" r:id="rId1"/>
    <sheet name="Pääkirjan avainKehittämishanke" sheetId="21" r:id="rId2"/>
    <sheet name="Palkat" sheetId="1" r:id="rId3"/>
    <sheet name="Lomat" sheetId="7" r:id="rId4"/>
    <sheet name="Matkat" sheetId="8" r:id="rId5"/>
    <sheet name="Rahoitus" sheetId="17" r:id="rId6"/>
    <sheet name="Hankinta 2.500 - 60.000€" sheetId="19" r:id="rId7"/>
    <sheet name="Hankinta yli 60.000€" sheetId="18" r:id="rId8"/>
  </sheets>
  <definedNames>
    <definedName name="_xlnm.Print_Area" localSheetId="3">Lomat!$A$10:$I$51</definedName>
    <definedName name="_xlnm.Print_Area" localSheetId="1">'Pääkirjan avainKehittämishanke'!$A$1:$E$56</definedName>
    <definedName name="_xlnm.Print_Area" localSheetId="5">Rahoitus!$A$1:$D$49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9" i="21" l="1"/>
  <c r="D27" i="21"/>
  <c r="D34" i="21"/>
  <c r="D42" i="21"/>
  <c r="D50" i="21"/>
  <c r="G15" i="19"/>
  <c r="G16" i="18"/>
  <c r="D39" i="17"/>
  <c r="D30" i="17"/>
  <c r="D21" i="17"/>
  <c r="D51" i="21" l="1"/>
  <c r="E24" i="8"/>
  <c r="D24" i="8"/>
  <c r="C24" i="8"/>
  <c r="L24" i="7"/>
  <c r="K24" i="7"/>
  <c r="F24" i="7"/>
  <c r="D24" i="7"/>
  <c r="C24" i="7"/>
  <c r="E27" i="1"/>
  <c r="F27" i="1" s="1"/>
  <c r="D34" i="1"/>
  <c r="C34" i="1"/>
  <c r="B34" i="1"/>
  <c r="E33" i="1"/>
  <c r="F33" i="1" s="1"/>
  <c r="E32" i="1"/>
  <c r="F32" i="1" s="1"/>
  <c r="J32" i="1" s="1"/>
  <c r="E31" i="1"/>
  <c r="F31" i="1" s="1"/>
  <c r="E30" i="1"/>
  <c r="F30" i="1" s="1"/>
  <c r="J30" i="1" s="1"/>
  <c r="E29" i="1"/>
  <c r="F29" i="1" s="1"/>
  <c r="E28" i="1"/>
  <c r="F28" i="1" s="1"/>
  <c r="J28" i="1" s="1"/>
  <c r="L26" i="1"/>
  <c r="L11" i="1"/>
  <c r="L31" i="7"/>
  <c r="K31" i="7"/>
  <c r="J31" i="7"/>
  <c r="I31" i="7"/>
  <c r="H31" i="7"/>
  <c r="M30" i="7"/>
  <c r="M31" i="7" s="1"/>
  <c r="E12" i="7"/>
  <c r="G12" i="7" s="1"/>
  <c r="D19" i="1"/>
  <c r="C19" i="1"/>
  <c r="C36" i="1" s="1"/>
  <c r="E12" i="1"/>
  <c r="F12" i="1" s="1"/>
  <c r="E13" i="7"/>
  <c r="G13" i="7" s="1"/>
  <c r="E14" i="7"/>
  <c r="G14" i="7" s="1"/>
  <c r="E15" i="7"/>
  <c r="E16" i="7"/>
  <c r="G16" i="7" s="1"/>
  <c r="E17" i="7"/>
  <c r="G17" i="7" s="1"/>
  <c r="E18" i="7"/>
  <c r="G18" i="7" s="1"/>
  <c r="E19" i="7"/>
  <c r="G19" i="7" s="1"/>
  <c r="E20" i="7"/>
  <c r="G20" i="7" s="1"/>
  <c r="E21" i="7"/>
  <c r="G21" i="7" s="1"/>
  <c r="E22" i="7"/>
  <c r="G22" i="7" s="1"/>
  <c r="E23" i="7"/>
  <c r="G23" i="7" s="1"/>
  <c r="E16" i="1"/>
  <c r="F16" i="1" s="1"/>
  <c r="E17" i="1"/>
  <c r="F17" i="1" s="1"/>
  <c r="E18" i="1"/>
  <c r="F18" i="1"/>
  <c r="K18" i="1" s="1"/>
  <c r="E13" i="1"/>
  <c r="F13" i="1" s="1"/>
  <c r="E14" i="1"/>
  <c r="F14" i="1" s="1"/>
  <c r="E15" i="1"/>
  <c r="F15" i="1" s="1"/>
  <c r="B19" i="1"/>
  <c r="B36" i="1" s="1"/>
  <c r="G15" i="7"/>
  <c r="J18" i="1" l="1"/>
  <c r="K17" i="1"/>
  <c r="G17" i="1"/>
  <c r="G13" i="1"/>
  <c r="I13" i="1"/>
  <c r="G18" i="1"/>
  <c r="L18" i="1" s="1"/>
  <c r="M18" i="1" s="1"/>
  <c r="H18" i="1"/>
  <c r="I18" i="1"/>
  <c r="F25" i="8"/>
  <c r="G24" i="7"/>
  <c r="J14" i="1"/>
  <c r="H14" i="1"/>
  <c r="I14" i="1"/>
  <c r="K14" i="1"/>
  <c r="G14" i="1"/>
  <c r="K27" i="1"/>
  <c r="G27" i="1"/>
  <c r="J27" i="1"/>
  <c r="I27" i="1"/>
  <c r="H27" i="1"/>
  <c r="H17" i="1"/>
  <c r="J13" i="1"/>
  <c r="J17" i="1"/>
  <c r="K13" i="1"/>
  <c r="I17" i="1"/>
  <c r="H13" i="1"/>
  <c r="D36" i="1"/>
  <c r="F31" i="7"/>
  <c r="G31" i="7" s="1"/>
  <c r="N31" i="7" s="1"/>
  <c r="H12" i="1"/>
  <c r="G12" i="1"/>
  <c r="I12" i="1"/>
  <c r="J12" i="1"/>
  <c r="F19" i="1"/>
  <c r="K12" i="1"/>
  <c r="J15" i="1"/>
  <c r="G15" i="1"/>
  <c r="H15" i="1"/>
  <c r="I15" i="1"/>
  <c r="K15" i="1"/>
  <c r="K16" i="1"/>
  <c r="H16" i="1"/>
  <c r="J16" i="1"/>
  <c r="I16" i="1"/>
  <c r="G16" i="1"/>
  <c r="F34" i="1"/>
  <c r="F36" i="1" s="1"/>
  <c r="K31" i="1"/>
  <c r="I31" i="1"/>
  <c r="G31" i="1"/>
  <c r="J31" i="1"/>
  <c r="H31" i="1"/>
  <c r="K29" i="1"/>
  <c r="I29" i="1"/>
  <c r="G29" i="1"/>
  <c r="J29" i="1"/>
  <c r="H29" i="1"/>
  <c r="K33" i="1"/>
  <c r="I33" i="1"/>
  <c r="G33" i="1"/>
  <c r="J33" i="1"/>
  <c r="H33" i="1"/>
  <c r="G28" i="1"/>
  <c r="I28" i="1"/>
  <c r="K28" i="1"/>
  <c r="G30" i="1"/>
  <c r="I30" i="1"/>
  <c r="K30" i="1"/>
  <c r="G32" i="1"/>
  <c r="I32" i="1"/>
  <c r="K32" i="1"/>
  <c r="H28" i="1"/>
  <c r="H30" i="1"/>
  <c r="H32" i="1"/>
  <c r="L13" i="1" l="1"/>
  <c r="M13" i="1" s="1"/>
  <c r="L14" i="1"/>
  <c r="M14" i="1" s="1"/>
  <c r="L17" i="1"/>
  <c r="M17" i="1" s="1"/>
  <c r="L27" i="1"/>
  <c r="M27" i="1" s="1"/>
  <c r="G19" i="1"/>
  <c r="L12" i="1"/>
  <c r="L31" i="1"/>
  <c r="M31" i="1" s="1"/>
  <c r="L16" i="1"/>
  <c r="M16" i="1" s="1"/>
  <c r="L15" i="1"/>
  <c r="M15" i="1" s="1"/>
  <c r="K19" i="1"/>
  <c r="J19" i="1"/>
  <c r="I19" i="1"/>
  <c r="H19" i="1"/>
  <c r="J34" i="1"/>
  <c r="G34" i="1"/>
  <c r="K34" i="1"/>
  <c r="K36" i="1" s="1"/>
  <c r="L33" i="1"/>
  <c r="M33" i="1" s="1"/>
  <c r="L29" i="1"/>
  <c r="M29" i="1" s="1"/>
  <c r="L32" i="1"/>
  <c r="M32" i="1" s="1"/>
  <c r="L30" i="1"/>
  <c r="M30" i="1" s="1"/>
  <c r="L28" i="1"/>
  <c r="M28" i="1" s="1"/>
  <c r="H34" i="1"/>
  <c r="I34" i="1"/>
  <c r="I36" i="1" l="1"/>
  <c r="G36" i="1"/>
  <c r="H36" i="1"/>
  <c r="J36" i="1"/>
  <c r="L19" i="1"/>
  <c r="M12" i="1"/>
  <c r="M19" i="1" s="1"/>
  <c r="L34" i="1"/>
  <c r="L36" i="1" s="1"/>
  <c r="M34" i="1" l="1"/>
  <c r="M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Koponen Jemina</author>
  </authors>
  <commentList>
    <comment ref="C11" authorId="0" shapeId="0" xr:uid="{00000000-0006-0000-0300-000001000000}">
      <text>
        <r>
          <rPr>
            <b/>
            <sz val="9"/>
            <color indexed="81"/>
            <rFont val="Tahoma"/>
            <family val="2"/>
          </rPr>
          <t>Koponen Jemina:</t>
        </r>
        <r>
          <rPr>
            <sz val="9"/>
            <color indexed="81"/>
            <rFont val="Tahoma"/>
            <family val="2"/>
          </rPr>
          <t xml:space="preserve">
Huom! Erikoispyhät lyhentävät kokonaistyöaikaa. Muuksi päiväksi kuin lauantaiksi tai sunnuntaiksi sattuva uudenvuodenpäivä, vapunpäivä, itsenäi-syyspäivä, jouluaatto, joulupäivä, tapaninpäivä ja loppiainen sekä pitkäperjantai, toinen pääsiäispäivä ja juhannusaatto. KATSO OMA TYÖEHTOSOPIMUKSENNE.</t>
        </r>
      </text>
    </comment>
    <comment ref="D11" authorId="0" shapeId="0" xr:uid="{00000000-0006-0000-0300-000002000000}">
      <text>
        <r>
          <rPr>
            <b/>
            <sz val="9"/>
            <color indexed="81"/>
            <rFont val="Tahoma"/>
            <family val="2"/>
          </rPr>
          <t>Koponen Jemina:</t>
        </r>
        <r>
          <rPr>
            <sz val="9"/>
            <color indexed="81"/>
            <rFont val="Tahoma"/>
            <family val="2"/>
          </rPr>
          <t xml:space="preserve">
HUOM! esim. lomat ja sairaslomat tulee kohdistaa hankkeelle ansainnan mukaisesti.</t>
        </r>
      </text>
    </comment>
    <comment ref="C26" authorId="0" shapeId="0" xr:uid="{00000000-0006-0000-0300-000003000000}">
      <text>
        <r>
          <rPr>
            <b/>
            <sz val="9"/>
            <color indexed="81"/>
            <rFont val="Tahoma"/>
            <family val="2"/>
          </rPr>
          <t>Koponen Jemina:</t>
        </r>
        <r>
          <rPr>
            <sz val="9"/>
            <color indexed="81"/>
            <rFont val="Tahoma"/>
            <family val="2"/>
          </rPr>
          <t xml:space="preserve">
Huom! Erikoispyhät lyhentävät kokonaistyöaikaa. Muuksi päiväksi kuin lauantaiksi tai sunnuntaiksi sattuva uudenvuodenpäivä, vapunpäivä, itsenäi-syyspäivä, jouluaatto, joulupäivä, tapaninpäivä ja loppiainen sekä pitkäperjantai, toinen pääsiäispäivä ja juhannusaatto. KATSO OMA TYÖEHTOSOPIMUKSENNE.</t>
        </r>
      </text>
    </comment>
    <comment ref="D26" authorId="0" shapeId="0" xr:uid="{00000000-0006-0000-0300-000004000000}">
      <text>
        <r>
          <rPr>
            <b/>
            <sz val="9"/>
            <color indexed="81"/>
            <rFont val="Tahoma"/>
            <family val="2"/>
          </rPr>
          <t>Koponen Jemina:</t>
        </r>
        <r>
          <rPr>
            <sz val="9"/>
            <color indexed="81"/>
            <rFont val="Tahoma"/>
            <family val="2"/>
          </rPr>
          <t xml:space="preserve">
HUOM! esim. lomat ja sairaslomat tulee kohdistaa hankkeelle ansainnan mukaisesti.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A001508</author>
    <author>Koponen Jemina</author>
  </authors>
  <commentList>
    <comment ref="H30" authorId="0" shapeId="0" xr:uid="{00000000-0006-0000-0400-000001000000}">
      <text>
        <r>
          <rPr>
            <b/>
            <sz val="9"/>
            <color indexed="81"/>
            <rFont val="Tahoma"/>
            <family val="2"/>
          </rPr>
          <t xml:space="preserve">Koponen Jemina: Markitse tähän ruutuun ko. prosenttiluku.
</t>
        </r>
      </text>
    </comment>
    <comment ref="I30" authorId="1" shapeId="0" xr:uid="{00000000-0006-0000-0400-000002000000}">
      <text>
        <r>
          <rPr>
            <b/>
            <sz val="9"/>
            <color indexed="81"/>
            <rFont val="Tahoma"/>
            <family val="2"/>
          </rPr>
          <t>Koponen Jemina:</t>
        </r>
        <r>
          <rPr>
            <sz val="9"/>
            <color indexed="81"/>
            <rFont val="Tahoma"/>
            <family val="2"/>
          </rPr>
          <t xml:space="preserve">
Merkitse tähän ruutuun ko. prosenttiluku.
</t>
        </r>
      </text>
    </comment>
    <comment ref="J30" authorId="1" shapeId="0" xr:uid="{00000000-0006-0000-0400-000003000000}">
      <text>
        <r>
          <rPr>
            <b/>
            <sz val="9"/>
            <color indexed="81"/>
            <rFont val="Tahoma"/>
            <family val="2"/>
          </rPr>
          <t>Koponen Jemina:</t>
        </r>
        <r>
          <rPr>
            <sz val="9"/>
            <color indexed="81"/>
            <rFont val="Tahoma"/>
            <family val="2"/>
          </rPr>
          <t xml:space="preserve">
Merkitse tähän ruutuun ko. prosenttiluku.
</t>
        </r>
      </text>
    </comment>
    <comment ref="K30" authorId="1" shapeId="0" xr:uid="{00000000-0006-0000-0400-000004000000}">
      <text>
        <r>
          <rPr>
            <b/>
            <sz val="9"/>
            <color indexed="81"/>
            <rFont val="Tahoma"/>
            <family val="2"/>
          </rPr>
          <t>Koponen Jemina:</t>
        </r>
        <r>
          <rPr>
            <sz val="9"/>
            <color indexed="81"/>
            <rFont val="Tahoma"/>
            <family val="2"/>
          </rPr>
          <t xml:space="preserve">
Merkitse tähän ruutuun ko. prosenttiluku.
</t>
        </r>
      </text>
    </comment>
    <comment ref="L30" authorId="1" shapeId="0" xr:uid="{00000000-0006-0000-0400-000005000000}">
      <text>
        <r>
          <rPr>
            <b/>
            <sz val="9"/>
            <color indexed="81"/>
            <rFont val="Tahoma"/>
            <family val="2"/>
          </rPr>
          <t>Koponen Jemina:</t>
        </r>
        <r>
          <rPr>
            <sz val="9"/>
            <color indexed="81"/>
            <rFont val="Tahoma"/>
            <family val="2"/>
          </rPr>
          <t xml:space="preserve">
Merkitse tähän ruutuun ko. prosenttiluku.
</t>
        </r>
      </text>
    </comment>
    <comment ref="M30" authorId="1" shapeId="0" xr:uid="{00000000-0006-0000-0400-000006000000}">
      <text>
        <r>
          <rPr>
            <b/>
            <sz val="9"/>
            <color indexed="81"/>
            <rFont val="Tahoma"/>
            <family val="2"/>
          </rPr>
          <t>Koponen Jemina:</t>
        </r>
        <r>
          <rPr>
            <sz val="9"/>
            <color indexed="81"/>
            <rFont val="Tahoma"/>
            <family val="2"/>
          </rPr>
          <t xml:space="preserve">
Merkitse tähän ruutuun ko. prosenttiluku.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A001508</author>
  </authors>
  <commentList>
    <comment ref="F8" authorId="0" shapeId="0" xr:uid="{00000000-0006-0000-0500-000001000000}">
      <text>
        <r>
          <rPr>
            <sz val="9"/>
            <color indexed="81"/>
            <rFont val="Tahoma"/>
            <family val="2"/>
          </rPr>
          <t>Kirjaa tähän mistä kulusta on kyse esim. bussi- tai junalippu.</t>
        </r>
      </text>
    </comment>
  </commentList>
</comments>
</file>

<file path=xl/sharedStrings.xml><?xml version="1.0" encoding="utf-8"?>
<sst xmlns="http://schemas.openxmlformats.org/spreadsheetml/2006/main" count="375" uniqueCount="251">
  <si>
    <t>Yhteensä</t>
  </si>
  <si>
    <t>Eläke-maksu %</t>
  </si>
  <si>
    <t>Tapa-turma %</t>
  </si>
  <si>
    <t>Työttö-myys %</t>
  </si>
  <si>
    <t>Ryhmä-henki %</t>
  </si>
  <si>
    <t xml:space="preserve">Kaikki palkat yhteensä </t>
  </si>
  <si>
    <t>Päiväys ja selvityksen laatijan allekirjoitus</t>
  </si>
  <si>
    <t>Kuukausi</t>
  </si>
  <si>
    <t>Kuukauden bruttopalkka</t>
  </si>
  <si>
    <t>Kokonais-työaika /kk</t>
  </si>
  <si>
    <t>Hankkeen tunnit /kk</t>
  </si>
  <si>
    <t>Hankkeen % - osuus palkoista</t>
  </si>
  <si>
    <t>Palkka hankkeesta /kk</t>
  </si>
  <si>
    <t>Palkkojen sivukulut, hankkeelta ansaitusta palkasta</t>
  </si>
  <si>
    <t>Sotu %</t>
  </si>
  <si>
    <t>Sivuk. % yhteensä</t>
  </si>
  <si>
    <t>Lomaraha</t>
  </si>
  <si>
    <t>Pidetyt vuosilomapäivät</t>
  </si>
  <si>
    <t>Osa-aikaisuus</t>
  </si>
  <si>
    <t>Hankkeelta ansaitut yhteensä sivukului-neen</t>
  </si>
  <si>
    <t>Työsuhde hankkeelle alkanut (pvm):</t>
  </si>
  <si>
    <t>= pääkirjalta todettavissa oleva euromäärä sivukuluineen</t>
  </si>
  <si>
    <t>Kausi</t>
  </si>
  <si>
    <t>Hankkeen tunnit</t>
  </si>
  <si>
    <t>Lomaoikeus   pv/kk</t>
  </si>
  <si>
    <t>Loman määr. vuosi</t>
  </si>
  <si>
    <t>Hankeen % - osuus palkoista</t>
  </si>
  <si>
    <t>ennen kuin niitä voi hakea maksuun.</t>
  </si>
  <si>
    <t>Lomapäivät hankkeesta</t>
  </si>
  <si>
    <t>Projektihenkilön nimi:</t>
  </si>
  <si>
    <t>Maksetut korvaukset</t>
  </si>
  <si>
    <t>Päivämäärä</t>
  </si>
  <si>
    <t>Tosite-numero</t>
  </si>
  <si>
    <t>Matkan tarkoitus</t>
  </si>
  <si>
    <t>YHTEENSÄ:</t>
  </si>
  <si>
    <t>Etu- ja sukunimi:</t>
  </si>
  <si>
    <t>Tapaturma %</t>
  </si>
  <si>
    <t>Työttömyys %</t>
  </si>
  <si>
    <t>Ryhmähenki %</t>
  </si>
  <si>
    <t>Maksupäivä</t>
  </si>
  <si>
    <t>Pidetyt vuosilomapäivät kirjataan lomakkeelle</t>
  </si>
  <si>
    <t>Lomaoikeus hankkeelle (pv)</t>
  </si>
  <si>
    <t>Selvitys tehdään lomavuosikohtaisesti.</t>
  </si>
  <si>
    <t>Hankenumero:</t>
  </si>
  <si>
    <t>Loma-oikeus (pv)</t>
  </si>
  <si>
    <t>Hankkeen osuus kokonais-työajasta %</t>
  </si>
  <si>
    <t>Kilometri-
korvaus</t>
  </si>
  <si>
    <t>Päiväraha</t>
  </si>
  <si>
    <t>Selite</t>
  </si>
  <si>
    <t>Muut matkakorvaukset</t>
  </si>
  <si>
    <t xml:space="preserve">
Matkakor-vaukset</t>
  </si>
  <si>
    <t>Todistan selvityksen matkalaskujen ja ajopäiväkirjojen sekä kirjanpidon mukaiseksi.</t>
  </si>
  <si>
    <t>huhtikuu</t>
  </si>
  <si>
    <t>toukokuu</t>
  </si>
  <si>
    <t>kesäkuu</t>
  </si>
  <si>
    <t>heinäkuu</t>
  </si>
  <si>
    <t>elokuu</t>
  </si>
  <si>
    <t>syyskuu</t>
  </si>
  <si>
    <t>lokakuu</t>
  </si>
  <si>
    <t>marraskuu</t>
  </si>
  <si>
    <t>joulukuu</t>
  </si>
  <si>
    <t>tammikuu</t>
  </si>
  <si>
    <t>helmikuu</t>
  </si>
  <si>
    <t>maaliskuu</t>
  </si>
  <si>
    <t>MUISTA TARKISTAA SOLUVIITTAUKSET!</t>
  </si>
  <si>
    <t>Hankkeen palkat yhteensä sivukuluineen</t>
  </si>
  <si>
    <t>Lomanmääräytymisaika:</t>
  </si>
  <si>
    <t>kumulatiivisesti koskien ko. vuosilomakautta.</t>
  </si>
  <si>
    <t>Kokonaistyöaika tunteina</t>
  </si>
  <si>
    <t xml:space="preserve">HUOM! Sekä lomarahan että lomapalkan tulee olla tosiasiallisesti maksettuja palkansaajalle </t>
  </si>
  <si>
    <t>Malli Osa-aikainen</t>
  </si>
  <si>
    <t>1.4.2014 - 31.3.2015</t>
  </si>
  <si>
    <t>Loma-aika</t>
  </si>
  <si>
    <t>Loma- päivät yhteensä</t>
  </si>
  <si>
    <t>Hankkeen lomapäivät</t>
  </si>
  <si>
    <t>1.-3.7.2015</t>
  </si>
  <si>
    <t>20.-21.7.2015</t>
  </si>
  <si>
    <t>Lomapäivien, loma-ajan palkan ja lomarahan ansainta</t>
  </si>
  <si>
    <t>Lomavuosi:</t>
  </si>
  <si>
    <t>1.4.2014-31.3.2015</t>
  </si>
  <si>
    <t xml:space="preserve">Lomavuosi:  </t>
  </si>
  <si>
    <t>Hankkeen osuus lomarahasta €</t>
  </si>
  <si>
    <t>Lomapäivien, loma-ajan palkan ja lomarahan kohdentaminen hankkeelle</t>
  </si>
  <si>
    <t>Työsuhde alkanut hankkeessa:</t>
  </si>
  <si>
    <t>Työsuhde alkanut organisaatiossa:</t>
  </si>
  <si>
    <t>Hankkeen nimi:</t>
  </si>
  <si>
    <t>Mahdolliset huomiot esim. kirjanpidossa</t>
  </si>
  <si>
    <t>11.-14.8.2015</t>
  </si>
  <si>
    <t>Loma-ajan palkan laskentaperusteet:</t>
  </si>
  <si>
    <t>Lomarahan laskentaperusteet:</t>
  </si>
  <si>
    <t>1.-28.2.2015</t>
  </si>
  <si>
    <t>1.-31.3.2015</t>
  </si>
  <si>
    <t>yleinen palkankorotus</t>
  </si>
  <si>
    <t>Lomarahat</t>
  </si>
  <si>
    <t>Selvitys hankkeelle työskentelevän hankehenkilöstön palkoista</t>
  </si>
  <si>
    <t>Huomioitavaa</t>
  </si>
  <si>
    <t xml:space="preserve">Selvitys ajalta: </t>
  </si>
  <si>
    <t>Mallihanke</t>
  </si>
  <si>
    <t>Koko vai osa-aikainen hanketyöntekijä:</t>
  </si>
  <si>
    <t>Osa-aikainen</t>
  </si>
  <si>
    <t>Tehtävänkuva:</t>
  </si>
  <si>
    <t>Hankesihteeri</t>
  </si>
  <si>
    <t>* Työnantajan lakisääteisten palkan sivukulujen maksuprosentit kirjataan niille varattuihin ruutuihin. Muistathan päivittää tiedot lomakkeelle niiden muuttuessa!</t>
  </si>
  <si>
    <t>Lomakkeiden täyttöohje</t>
  </si>
  <si>
    <t>* Kokonaistyöaika: Erikoispyhät lyhentävät kokonaistyöaikaa. Muuksi päiväksi kuin lauantaiksi tai sunnuntaiksi sattuva uudenvuodenpäivä, vapunpäivä, itsenäisyyspäivä, jouluaatto, joulupäivä, tapaninpäivä ja loppiainen sekä pitkäperjantai, toinen pääsiäispäivä ja juhannusaatto. Katso oma työehtosopimuksenne</t>
  </si>
  <si>
    <t>* Palkkojen sivukuina ilmoitetaan todellinen hankkeen osuus työnantajan lakisääteisistä sivukuluista. Esim. eläkemaksuna ilmoitetaan työnantajan % -osuus vähennettynä työntekijän osuudella.</t>
  </si>
  <si>
    <t>Lomat -välilehti</t>
  </si>
  <si>
    <t>Palkat -välilehti</t>
  </si>
  <si>
    <t>* Lomakkeella ilmoitetaan yhtä vuosilomakautta koskevat tiedot</t>
  </si>
  <si>
    <t>* Lomake täytetään erikseen jokaisesta työntekijästä</t>
  </si>
  <si>
    <t>* Muista tarkistaa soluviittaukset ennen lomakkeen liittämistä maksuhakemusaineistoon!</t>
  </si>
  <si>
    <t>* Lomakkeelle täytetään hankkeen nimi ja hankenumero sekä työntekijän tietoina: nimi, työsuhteen alkamisajankohta organisaatiossa, työsuhteen alkamisajankohta hankkeessa, lomavuosi jota selvitys koskee, lomanmääräytymisaika, loma-ajan palkan laskentaperusteet sekä lomarahan laskentaperusteet</t>
  </si>
  <si>
    <t>* Lomapäivien, loma-ajan palkan ja lomarahojen ansaintaperusteet taulukkoon kirjataan työntekijän kokonaistyöaika ja hankkeelle tehtyjen työtuntien määrä. Näiden perusteella määrittyy hankkeen osuus kuukausittain kertyneistä lomapäivistä. Lomaoikeus sarakkeeseen kirjataan työntekijän ansaitsemat lomapäivät kuukausitasolla.</t>
  </si>
  <si>
    <t>* Tiedot täytetään kumulatiivisesti ja lomake toimitetaan jokaisen maksuhakemuksen yhteydessä, johon sisältyy lomia tai maksettuja lomakorvauksia</t>
  </si>
  <si>
    <t>* Vuosiloman ansaintataulukon lomapäivien yhteismäärän ja pidettyjen päivien yhteismäärän tulee täsmätä toisiinsa. Myös hankkeen osuuksien tulee olla yhteneväiset.</t>
  </si>
  <si>
    <t>Lomaoikeus päivinä vuosilomakaudelta:</t>
  </si>
  <si>
    <t>Pidetyt vuosilomat</t>
  </si>
  <si>
    <t>* Pidetyt vuosilomat -taulukkoon kirjataan työntekijän pitämät vuosilomat vuosilomakausittain viereisen taulukon lomanansaintavuoden tiedot huomioiden</t>
  </si>
  <si>
    <t>* Lomarahan jakoperusteena käytetään "Lomapäivien, loma-ajan palkan ja lomarahan kohdentaminen hankkeelle" -taulukon mukaisia tietoja</t>
  </si>
  <si>
    <t>24.-28.8.2015</t>
  </si>
  <si>
    <t>7.-25.9.2015</t>
  </si>
  <si>
    <t>Lomapalkan kirjaus pois hankkeelta tosite 234567</t>
  </si>
  <si>
    <t>Lomapalkan kirjaus pois hankkeelta tosite 123456 30.9.2015</t>
  </si>
  <si>
    <t>Matkat -välilehti</t>
  </si>
  <si>
    <t>Maksukausi:</t>
  </si>
  <si>
    <t>Projektihenkilö:</t>
  </si>
  <si>
    <t>Selvitys hankehenkilöstön matkakustannuksista</t>
  </si>
  <si>
    <t>* Lomakkeelle täytetään hankkeen nimi, hankenumero, työntekijän nimi sekä maksuhakemuskausi</t>
  </si>
  <si>
    <t>1.12.2014-31.3.2015</t>
  </si>
  <si>
    <t>Maaseutuseminaari Helsingissä 12.1.-13.1.2015</t>
  </si>
  <si>
    <t>Raitiovaunu Seminaarintielle</t>
  </si>
  <si>
    <t>Juna Kuopio-Helsinki-Kuopio (tosite 3333)</t>
  </si>
  <si>
    <t xml:space="preserve">Hotelli Seminaari (tosite 9999). Samalla laskulla on laskutettu kolmen henkilön yöpyminen 297 €. Hankkeen osuus 1/3 laskusta. </t>
  </si>
  <si>
    <t>* Lomakkeelle kootaan työntekijän matkakulut, joita maksuhakemuksella esitetään hankkeen kuluksi.</t>
  </si>
  <si>
    <t xml:space="preserve">Hankkeen esittely ja yhteistyöpalaveri Maaseutuinfossa Siilinjärvellä </t>
  </si>
  <si>
    <t>palkaton vapaapäivä 8.1.2015</t>
  </si>
  <si>
    <t>Lomakkeet toimitetaan jokaisen maksuhakemuksen liitteenä, johon kohdistuu kyseisiä kuluja.</t>
  </si>
  <si>
    <t>* Matkakulut kootaan lomakkeelle matkakohtaiseksi kokonaisuudeksi. Yhteensä kentässä ilmoitetaan jokaisen kustannuslajin kulut maksukaudella yhteensä.</t>
  </si>
  <si>
    <t>* Selvityksen lisäksi maksuhakemukseen liitetään hyväksytty matkalasku sekä tositekopiot matkakuluista</t>
  </si>
  <si>
    <t>* Lomakkeelle täytettyjen tietojen tulee täsmätä muuhun palkkoja koskevaan aineistoon: mm. työaikakirjanpito, työsopimuksen mukainen palkka sekä palkkakortissa mainittu työntekijän bruttopalkka</t>
  </si>
  <si>
    <t xml:space="preserve">* Lomakkeelle täytetään työntekijää ja työsuhdetta koskevat tiedot sekä hankkeen nimi, hankenumero ja maksujakso, johon selvitys kohdistuu. </t>
  </si>
  <si>
    <t>* Jokaisen työntekijän palkkatiedot kootaan omaksi kokonaisuudeksi. Palkkatiedot ilmoitetaan lomakkeella kuukausitasolla.</t>
  </si>
  <si>
    <t>* Lomat ja sairaslomat tulee kohdistaa hankkeelle ansainnan mukaisesti. Jakoperusteet tulee avata maksuhakemuksissa, joihin lomia ja sairaslomia kohdistuu. Tiedot voi ilmoittaa esim. Palkat -välilehden "huomioitavaa" kohdassa tai kirjata perusteet työtuntikirjanpitoon</t>
  </si>
  <si>
    <t xml:space="preserve">* Lomakkeelle kirjattujen palkkojen tulee täsmätä hankkeen kirjanpitoon. Mikäli kirjanpidossa on eri määrä palkkoja kuin lomakkeella on esitetty, tulee hakijan selvittää mistä ero johtuu. </t>
  </si>
  <si>
    <t xml:space="preserve">* Mikäli lomakepohja ei sovellu hankehenkilön palkkatietojen ilmoittamiseen, muokataan sitä tietojen  ilmoittamiseen sopivaksi. Esimerkiksi tuntipalkkaisten henkilöiden osalta lomakkeelle kirjataan tuntipalkka ja tehtyjen työtuntien kokonaismäärä ja hankkeelle tehtyjen tuntien määrä. </t>
  </si>
  <si>
    <t>* Muista tarkistaa taulukon soluviittaukset kun tiedot on täytetty!</t>
  </si>
  <si>
    <t>* Lomake täytetään maksuhakemuskausittain</t>
  </si>
  <si>
    <t xml:space="preserve">Esim. Kuukausipalkka / 25 * lomapäivien määrä </t>
  </si>
  <si>
    <t>Esim. 50% ylläolevasta</t>
  </si>
  <si>
    <t>* Lomaketta käytetään, jos kaikki matkaan liittyvät kulut eivät käy ilmi suoraan matkalaskulta (esim. hotelli- ja junaliput eivät ole matkalaskulla).</t>
  </si>
  <si>
    <t>Projektipäällikkö</t>
  </si>
  <si>
    <t>Kokoaikainen</t>
  </si>
  <si>
    <t>1.-31.1.2015</t>
  </si>
  <si>
    <t>1.-31.12.2014</t>
  </si>
  <si>
    <t>Pvm</t>
  </si>
  <si>
    <t>* Vastikkeettomasti hankkeen hyväksi tehdyn työn osalta annetaan selvitys Mavin vahvistamalla lomakkeella 3322L tai vastaavat tiedot sisältävällä asiakirjalla.</t>
  </si>
  <si>
    <t>* Hankkeen yksityisenä rahoituksena voidaan hyväksytä vain sellainen vastikkeetta hankkeen hyväksi tehtävä työ, joka on tarpeellista hankkeen toteuttamisen kannalta.</t>
  </si>
  <si>
    <t>* Tuensaajan on liitettävä maksuhakemukseen tuntikirjanpito hankkeelle tehdystä työstä. Tuntikirjanpidosta tulee käydä ilmi tehdyn työn ajankohta, määrä ja sisältö sekä työntekijän kokonaistyöajan käyttö. Tuntikirjanpito tehdään Mavin vahvistamalla lomakkeella nro 3321L tai vastaavat tiedot sisältävällä asiakirjalla.</t>
  </si>
  <si>
    <t>* Maksuhakemukseen tulee liittää matkalaskujen jäljennökset. Matkalaskusta ja sen liitteistä on käytävä ilmi matkan tarkoitus.</t>
  </si>
  <si>
    <t>* Matkalaskun liitteenä toimitetaan tositteet syntyneistä kustannuksista.</t>
  </si>
  <si>
    <t>* Matkalaskuun liitetään tarvittaessa matkaohjelma.</t>
  </si>
  <si>
    <t>* Ulkomaanmatkalaskuun tulee liittää matkaraportti.</t>
  </si>
  <si>
    <t>* Matkalasku tulee tehdä Mavin vahvistamalla lomakkeella nro 3320L tai vastaavat tiedot sisältävällä asiakirjalla.</t>
  </si>
  <si>
    <t>RAPORTTI HANKKEEN KIRJANPIDOSSA OLEVASTA TOTEUTUNEESTA RAHOITUKSESTA</t>
  </si>
  <si>
    <t>Hakija:</t>
  </si>
  <si>
    <t>Hanke:</t>
  </si>
  <si>
    <t xml:space="preserve">Hankenro: </t>
  </si>
  <si>
    <t>Ajalta:</t>
  </si>
  <si>
    <t>TOTEUTUNUT RAHOITUS</t>
  </si>
  <si>
    <t>Kuntaraha</t>
  </si>
  <si>
    <t>Maksukausi</t>
  </si>
  <si>
    <t>Kirjanpidontili</t>
  </si>
  <si>
    <r>
      <t xml:space="preserve"> Selite</t>
    </r>
    <r>
      <rPr>
        <sz val="11"/>
        <rFont val="Arial"/>
        <family val="2"/>
      </rPr>
      <t xml:space="preserve"> (erittele maksajat)</t>
    </r>
  </si>
  <si>
    <t>€</t>
  </si>
  <si>
    <t>Muu julkinen rahoitus</t>
  </si>
  <si>
    <t xml:space="preserve"> Selite (erittele maksajat)</t>
  </si>
  <si>
    <t xml:space="preserve"> </t>
  </si>
  <si>
    <t>Yksityinen rahoitus, rahallinen osuus</t>
  </si>
  <si>
    <t>Toteutunut rahoitus kirjataan raportille kumulatiivisesti koskien koko hankkeen toteutusaikaa.</t>
  </si>
  <si>
    <t>Raportti toimitetaan jokaisen maksuhakemuksen yhteydessä ELY-keskukseen.</t>
  </si>
  <si>
    <t>Maaseutu-ohjelma 2014-2020</t>
  </si>
  <si>
    <t>Rahoitus-välilehti</t>
  </si>
  <si>
    <t>* Maksuhakemuksessa on annettava tai maksuhakemukseen on liitettävä selvitys hankkeeseen saadusta:</t>
  </si>
  <si>
    <t>2) tukipäätöksestä poikkeavasta muusta julkisesta tuesta</t>
  </si>
  <si>
    <t>1) tukipäätöksen mukaisesta muusta julkisesta tuesta</t>
  </si>
  <si>
    <t>3) muusta tukea sisältävästä julkisesta rahoituksesta</t>
  </si>
  <si>
    <t>4) ulkopuolisesta yksityisestä rahoituksesta</t>
  </si>
  <si>
    <t>* Rahoitustapahtumia koskeviin selvityksiin on liitettävä pääkirjanote sekä tarvittaessa tositejäljennökset.</t>
  </si>
  <si>
    <r>
      <t xml:space="preserve">Hankkeen hankintaselvitys / hankintalain piiriin kuuluvat hankinnat </t>
    </r>
    <r>
      <rPr>
        <sz val="12"/>
        <rFont val="Arial"/>
        <family val="2"/>
      </rPr>
      <t>(hankkeen sisällön toteuttamiseen liittyvät hankinnat)</t>
    </r>
    <r>
      <rPr>
        <b/>
        <sz val="12"/>
        <rFont val="Arial"/>
        <family val="2"/>
      </rPr>
      <t xml:space="preserve"> </t>
    </r>
  </si>
  <si>
    <t>Maksuhakemuksen liitteenä olevat asiakirjat (kpl)</t>
  </si>
  <si>
    <t>Tosite- numero</t>
  </si>
  <si>
    <t>Hankinta</t>
  </si>
  <si>
    <t>Toimittaja</t>
  </si>
  <si>
    <t>Kululaji</t>
  </si>
  <si>
    <t>Hinta (€)</t>
  </si>
  <si>
    <t>Hankinnan kokonaisarvo (€)</t>
  </si>
  <si>
    <t>Kilpailutus/Lisätietoja (miten kilpailutettu, valintaperuste)</t>
  </si>
  <si>
    <t>Kilpailutus-asiakirjoja</t>
  </si>
  <si>
    <t>Hankinta-päätös</t>
  </si>
  <si>
    <t>Hankinta-sopimus</t>
  </si>
  <si>
    <t>Muita liitteitä</t>
  </si>
  <si>
    <t>Rehun ravinnepitoisuuden selvitys</t>
  </si>
  <si>
    <t>Labra Oy</t>
  </si>
  <si>
    <t>Ostopalvelut</t>
  </si>
  <si>
    <t>Rehun ravinnepitoisuuden tutkiminen; Tehty kansallinen kilpailutus; tarjoajia oli 2. Valittu sopivin asetettujen kriteereiden pohjalta.</t>
  </si>
  <si>
    <t>Lomake täydennetään kumulatiivisesti hankkeen koko toteutusajalta.</t>
  </si>
  <si>
    <t>Kilpailutusasiakirjoja-kohtaan liittyen toimitetaan: tarjouspyyntö, tarjousten avauspöytäkirja, tarjousten vertailut sekä HILMA-ilmoitus.</t>
  </si>
  <si>
    <t>Tähän liitetään Mavin ohje myöhemmin (vielä luonnos vaiheessa)</t>
  </si>
  <si>
    <r>
      <t xml:space="preserve">Hankkeen hankintaselvitys / tavanomainen hintataso </t>
    </r>
    <r>
      <rPr>
        <sz val="12"/>
        <rFont val="Arial"/>
        <family val="2"/>
      </rPr>
      <t>(hankkeen sisällön toteuttamiseen liittyvät hankinnat)</t>
    </r>
    <r>
      <rPr>
        <b/>
        <sz val="12"/>
        <rFont val="Arial"/>
        <family val="2"/>
      </rPr>
      <t xml:space="preserve"> </t>
    </r>
  </si>
  <si>
    <t>Hintatasoselvitys/Lisätietoja (miten selvitetty, valintaperuste)</t>
  </si>
  <si>
    <t xml:space="preserve">Johtajakoulutus </t>
  </si>
  <si>
    <t>Koulutuskuntayhtymä</t>
  </si>
  <si>
    <t>Koulutuksen tarjoajia selvitetty ja pyydetty 3 tarjousta; tarjoukset on arvioitu asetettujen kriteereiden pohjalta joista on valittu sopivin</t>
  </si>
  <si>
    <t>Härpäke</t>
  </si>
  <si>
    <t>Härveli Oy</t>
  </si>
  <si>
    <t>Muut kustannukset</t>
  </si>
  <si>
    <t>Selvitetty tavanomainen hintataso kartoittamalla sähköpostitse härpäkkeen hintaa kolmelta yritykseltä. Muistio liitteenä.</t>
  </si>
  <si>
    <t>HUOM!</t>
  </si>
  <si>
    <t>Hintatason selvittäminen (selvitys tavanomaisesta hintatasosta, riittävä määrä tarjouksia (väh. 3 kpl) tai muu selvitys) on aina dokumentoitava!</t>
  </si>
  <si>
    <t>Hintatason selvittämiseen voidaan käyttää mm. netin hinnastoja (esim. kuvakaappaus), jotka toimitetaan maksuhakemuksen mukana.</t>
  </si>
  <si>
    <t>Hintoja voidaan selvittää myös sähköpostitiedusteluilla tai puhelimitse; sähköpostit tulee säästää ja puhelintiedusteluista on tehtävä muistio.</t>
  </si>
  <si>
    <t>Kustannusten kohtuullisuuden selvittämisessä käytetään sitä tapaa, joska soveltuu tilanteeseen parhaiten ja joka antaa riittävän hyvän perustan hinnan kohtuullisuudesta.</t>
  </si>
  <si>
    <t>Maksuhakemuksen liitteenä on toimitettava:</t>
  </si>
  <si>
    <t>-selvityskustannusten kohtuullisuudesta: esim. tarjouspyyntö ja saadut tarjoukset tai muistio hintatason selvityksestä (hintatason selvityksen toteutustapa,</t>
  </si>
  <si>
    <t>keneltä tarjous pyydettiin, keneltä tarjous saatiin, hintatiedot ja muut hankinnan kannalta olennaiset tiedot</t>
  </si>
  <si>
    <t>-mukaan liitetään aina myös valintaperusteet</t>
  </si>
  <si>
    <t>Lomakkeella raportoidaan julkisen hankintalain piiriin kuuluvat hankinnat.</t>
  </si>
  <si>
    <t>Lomakkeella raportoidaan ne hankinnat, jotka eivät kuulu julkisen hankintalain piiriin.</t>
  </si>
  <si>
    <t>Vaihtoehtoisesti samat tiedot voi tarkentaa pääkirjalle; mitä kulua haetaan missäkin kululajissa.</t>
  </si>
  <si>
    <t>Tositenro</t>
  </si>
  <si>
    <t xml:space="preserve"> Selite</t>
  </si>
  <si>
    <t>Kustannukset yhteensä</t>
  </si>
  <si>
    <t>Maaseutu -ohjelma 2014-2020</t>
  </si>
  <si>
    <t xml:space="preserve">PÄÄKIRJAN RAPORTTI / AVAIN </t>
  </si>
  <si>
    <t>Pääkirjan avain -välilehdet</t>
  </si>
  <si>
    <t>Pääkirjan avainta tulee käyttää selventämään hankkeen kirjanpitoa, jos pääkirjalta ei käy vastaavat tiedot ilmi.</t>
  </si>
  <si>
    <t>Tavara- ja palveluhankinnat, joiden hinta 2.500 - 60.000 € (alv 0)</t>
  </si>
  <si>
    <t>Tavara- ja palveluhankinnat, joiden hinta yli 60.000 € (alv 0)</t>
  </si>
  <si>
    <t>Tuntikirjanpito</t>
  </si>
  <si>
    <t xml:space="preserve">Vastikkeeton työ </t>
  </si>
  <si>
    <t>Matkalasku</t>
  </si>
  <si>
    <t>MUUT MAKSUHAKEMUKSEN LIITTEET</t>
  </si>
  <si>
    <t>Hankinta yli 60.000 € -välilehti</t>
  </si>
  <si>
    <t>Hankinta 2.500 - 60.000 € -välilehti</t>
  </si>
  <si>
    <t xml:space="preserve">TOTEUTUNEET KUSTANNUKSET </t>
  </si>
  <si>
    <t>Palkat</t>
  </si>
  <si>
    <t>Vuokrat</t>
  </si>
  <si>
    <t>Matkakulut</t>
  </si>
  <si>
    <t>Muut välittömät kulut</t>
  </si>
  <si>
    <t>Kehittyvät yhdistykset -teemahanke</t>
  </si>
  <si>
    <t>Alatoimepiteen nimi: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</si>
</sst>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_-* #,##0.00\ _€_-;\-* #,##0.00\ _€_-;_-* &quot;-&quot;??\ _€_-;_-@_-"/>
    <numFmt numFmtId="165" formatCode="0.000\ %"/>
    <numFmt numFmtId="166" formatCode="#,##0.00_ ;\-#,##0.00\ "/>
  </numFmts>
  <fonts count="56" x14ac:knownFonts="1">
    <font>
      <sz val="11"/>
      <color theme="1"/>
      <name val="Calibri"/>
      <family val="2"/>
      <scheme val="minor"/>
    </font>
    <font>
      <sz val="10"/>
      <name val="Arial"/>
      <family val="2"/>
    </font>
    <font>
      <b/>
      <sz val="10"/>
      <name val="Arial"/>
      <family val="2"/>
    </font>
    <font>
      <b/>
      <sz val="12"/>
      <name val="Arial"/>
      <family val="2"/>
    </font>
    <font>
      <sz val="9"/>
      <color indexed="81"/>
      <name val="Tahoma"/>
      <family val="2"/>
    </font>
    <font>
      <b/>
      <sz val="9"/>
      <color indexed="81"/>
      <name val="Tahoma"/>
      <family val="2"/>
    </font>
    <font>
      <b/>
      <sz val="9"/>
      <name val="Arial"/>
      <family val="2"/>
    </font>
    <font>
      <sz val="10"/>
      <name val="Arial"/>
      <family val="2"/>
    </font>
    <font>
      <sz val="9"/>
      <name val="Arial"/>
      <family val="2"/>
    </font>
    <font>
      <sz val="12"/>
      <name val="Arial"/>
      <family val="2"/>
    </font>
    <font>
      <sz val="10"/>
      <color indexed="10"/>
      <name val="Arial"/>
      <family val="2"/>
    </font>
    <font>
      <b/>
      <sz val="10"/>
      <color indexed="10"/>
      <name val="Arial"/>
      <family val="2"/>
    </font>
    <font>
      <sz val="11"/>
      <color indexed="8"/>
      <name val="Calibri"/>
      <family val="2"/>
    </font>
    <font>
      <b/>
      <sz val="12"/>
      <color indexed="10"/>
      <name val="Arial"/>
      <family val="2"/>
    </font>
    <font>
      <sz val="10"/>
      <color indexed="8"/>
      <name val="Arial"/>
      <family val="2"/>
    </font>
    <font>
      <sz val="10"/>
      <color indexed="8"/>
      <name val="Arial"/>
      <family val="2"/>
    </font>
    <font>
      <b/>
      <sz val="11"/>
      <color indexed="10"/>
      <name val="Calibri"/>
      <family val="2"/>
    </font>
    <font>
      <sz val="10"/>
      <color indexed="40"/>
      <name val="Arial"/>
      <family val="2"/>
    </font>
    <font>
      <b/>
      <sz val="10"/>
      <color indexed="8"/>
      <name val="Arial"/>
      <family val="2"/>
    </font>
    <font>
      <sz val="10"/>
      <color indexed="30"/>
      <name val="Arial"/>
      <family val="2"/>
    </font>
    <font>
      <i/>
      <sz val="10"/>
      <color indexed="30"/>
      <name val="Arial"/>
      <family val="2"/>
    </font>
    <font>
      <b/>
      <sz val="10"/>
      <color indexed="30"/>
      <name val="Arial"/>
      <family val="2"/>
    </font>
    <font>
      <sz val="8"/>
      <name val="Calibri"/>
      <family val="2"/>
    </font>
    <font>
      <i/>
      <sz val="10"/>
      <name val="Arial"/>
      <family val="2"/>
    </font>
    <font>
      <b/>
      <sz val="11"/>
      <color theme="1"/>
      <name val="Calibri"/>
      <family val="2"/>
      <scheme val="minor"/>
    </font>
    <font>
      <i/>
      <sz val="10"/>
      <color rgb="FF0070C0"/>
      <name val="Arial"/>
      <family val="2"/>
    </font>
    <font>
      <sz val="10"/>
      <color rgb="FFFF0000"/>
      <name val="Arial"/>
      <family val="2"/>
    </font>
    <font>
      <sz val="10"/>
      <color theme="1"/>
      <name val="Arial"/>
      <family val="2"/>
    </font>
    <font>
      <b/>
      <sz val="10"/>
      <color theme="1"/>
      <name val="Arial"/>
      <family val="2"/>
    </font>
    <font>
      <sz val="10"/>
      <color rgb="FF0070C0"/>
      <name val="Arial"/>
      <family val="2"/>
    </font>
    <font>
      <b/>
      <sz val="11"/>
      <color theme="1"/>
      <name val="Arial"/>
      <family val="2"/>
    </font>
    <font>
      <sz val="11"/>
      <color theme="1"/>
      <name val="Arial"/>
      <family val="2"/>
    </font>
    <font>
      <sz val="10"/>
      <color theme="1"/>
      <name val="Calibri"/>
      <family val="2"/>
      <scheme val="minor"/>
    </font>
    <font>
      <sz val="11"/>
      <color rgb="FF0070C0"/>
      <name val="Calibri"/>
      <family val="2"/>
      <scheme val="minor"/>
    </font>
    <font>
      <sz val="11"/>
      <color rgb="FF0070C0"/>
      <name val="Calibri"/>
      <family val="2"/>
    </font>
    <font>
      <sz val="9"/>
      <color rgb="FF0070C0"/>
      <name val="Arial"/>
      <family val="2"/>
    </font>
    <font>
      <b/>
      <sz val="10"/>
      <color rgb="FFFF0000"/>
      <name val="Arial"/>
      <family val="2"/>
    </font>
    <font>
      <sz val="11"/>
      <color rgb="FFFF0000"/>
      <name val="Calibri"/>
      <family val="2"/>
      <scheme val="minor"/>
    </font>
    <font>
      <sz val="10"/>
      <name val="Arial"/>
      <family val="2"/>
    </font>
    <font>
      <sz val="8"/>
      <name val="Arial"/>
      <family val="2"/>
    </font>
    <font>
      <b/>
      <sz val="8"/>
      <name val="Arial"/>
      <family val="2"/>
    </font>
    <font>
      <sz val="8"/>
      <color theme="1"/>
      <name val="Arial"/>
      <family val="2"/>
    </font>
    <font>
      <sz val="10"/>
      <color rgb="FFFF0000"/>
      <name val="Calibri"/>
      <family val="2"/>
      <scheme val="minor"/>
    </font>
    <font>
      <sz val="11"/>
      <name val="Arial"/>
      <family val="2"/>
    </font>
    <font>
      <sz val="11"/>
      <color rgb="FF00B0F0"/>
      <name val="Calibri"/>
      <family val="2"/>
      <scheme val="minor"/>
    </font>
    <font>
      <b/>
      <sz val="11"/>
      <color rgb="FFFF0000"/>
      <name val="Calibri"/>
      <family val="2"/>
      <scheme val="minor"/>
    </font>
    <font>
      <b/>
      <sz val="11"/>
      <name val="Arial"/>
      <family val="2"/>
    </font>
    <font>
      <b/>
      <sz val="8"/>
      <color theme="1"/>
      <name val="Arial"/>
      <family val="2"/>
    </font>
    <font>
      <sz val="8"/>
      <color rgb="FF0070C0"/>
      <name val="Arial"/>
      <family val="2"/>
    </font>
    <font>
      <sz val="10"/>
      <color indexed="8"/>
      <name val="Calibri"/>
      <family val="2"/>
    </font>
    <font>
      <sz val="11"/>
      <name val="Calibri"/>
      <family val="2"/>
      <scheme val="minor"/>
    </font>
    <font>
      <sz val="11"/>
      <color rgb="FF7030A0"/>
      <name val="Calibri"/>
      <family val="2"/>
      <scheme val="minor"/>
    </font>
    <font>
      <b/>
      <sz val="11"/>
      <name val="Calibri"/>
      <family val="2"/>
      <scheme val="minor"/>
    </font>
    <font>
      <sz val="9.5"/>
      <color rgb="FF000000"/>
      <name val="Arial"/>
      <family val="2"/>
    </font>
    <font>
      <sz val="10"/>
      <color theme="1"/>
      <name val="Symbol"/>
      <family val="1"/>
      <charset val="2"/>
    </font>
    <font>
      <b/>
      <sz val="12"/>
      <color rgb="FF00B0F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8">
    <xf numFmtId="0" fontId="0" fillId="0" borderId="0"/>
    <xf numFmtId="44" fontId="1" fillId="0" borderId="0" applyFont="0" applyFill="0" applyBorder="0" applyAlignment="0" applyProtection="0"/>
    <xf numFmtId="44" fontId="7" fillId="0" borderId="0" applyFont="0" applyFill="0" applyBorder="0" applyAlignment="0" applyProtection="0"/>
    <xf numFmtId="0" fontId="1" fillId="0" borderId="0"/>
    <xf numFmtId="9" fontId="12"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0" fontId="38" fillId="0" borderId="0"/>
  </cellStyleXfs>
  <cellXfs count="412">
    <xf numFmtId="0" fontId="0" fillId="0" borderId="0" xfId="0"/>
    <xf numFmtId="0" fontId="1" fillId="0" borderId="0" xfId="3"/>
    <xf numFmtId="4" fontId="3" fillId="0" borderId="0" xfId="3" applyNumberFormat="1" applyFont="1" applyBorder="1"/>
    <xf numFmtId="0" fontId="2" fillId="0" borderId="3" xfId="3" applyFont="1" applyBorder="1" applyAlignment="1">
      <alignment wrapText="1"/>
    </xf>
    <xf numFmtId="0" fontId="2" fillId="0" borderId="4" xfId="3" applyFont="1" applyBorder="1" applyAlignment="1">
      <alignment wrapText="1"/>
    </xf>
    <xf numFmtId="4" fontId="1" fillId="0" borderId="0" xfId="3" applyNumberFormat="1"/>
    <xf numFmtId="0" fontId="2" fillId="0" borderId="5" xfId="3" applyFont="1" applyBorder="1"/>
    <xf numFmtId="0" fontId="3" fillId="0" borderId="0" xfId="3" applyFont="1"/>
    <xf numFmtId="0" fontId="2" fillId="0" borderId="0" xfId="3" applyFont="1"/>
    <xf numFmtId="9" fontId="1" fillId="0" borderId="0" xfId="4" applyFont="1"/>
    <xf numFmtId="0" fontId="2" fillId="0" borderId="5" xfId="0" applyFont="1" applyBorder="1"/>
    <xf numFmtId="0" fontId="0" fillId="0" borderId="0" xfId="0" applyBorder="1"/>
    <xf numFmtId="0" fontId="7" fillId="0" borderId="0" xfId="3" applyFont="1"/>
    <xf numFmtId="0" fontId="2" fillId="0" borderId="7" xfId="3" applyFont="1" applyBorder="1" applyAlignment="1">
      <alignment wrapText="1"/>
    </xf>
    <xf numFmtId="0" fontId="2" fillId="0" borderId="8" xfId="3" applyFont="1" applyBorder="1" applyAlignment="1">
      <alignment wrapText="1"/>
    </xf>
    <xf numFmtId="0" fontId="2" fillId="0" borderId="9" xfId="3" applyFont="1" applyBorder="1" applyAlignment="1">
      <alignment wrapText="1"/>
    </xf>
    <xf numFmtId="0" fontId="7" fillId="0" borderId="6" xfId="3" applyFont="1" applyBorder="1" applyAlignment="1">
      <alignment horizontal="center"/>
    </xf>
    <xf numFmtId="0" fontId="7" fillId="0" borderId="0" xfId="3" quotePrefix="1" applyFont="1"/>
    <xf numFmtId="0" fontId="7" fillId="0" borderId="0" xfId="0" applyFont="1"/>
    <xf numFmtId="0" fontId="0" fillId="0" borderId="1" xfId="0" applyBorder="1"/>
    <xf numFmtId="0" fontId="2" fillId="0" borderId="0" xfId="0" applyFont="1"/>
    <xf numFmtId="4" fontId="2" fillId="0" borderId="0" xfId="0" applyNumberFormat="1" applyFont="1"/>
    <xf numFmtId="0" fontId="10" fillId="0" borderId="0" xfId="0" applyFont="1"/>
    <xf numFmtId="0" fontId="11" fillId="0" borderId="0" xfId="0" applyFont="1"/>
    <xf numFmtId="10" fontId="7" fillId="0" borderId="1" xfId="4" applyNumberFormat="1" applyFont="1" applyBorder="1"/>
    <xf numFmtId="2" fontId="7" fillId="0" borderId="10" xfId="0" applyNumberFormat="1" applyFont="1" applyBorder="1" applyAlignment="1">
      <alignment wrapText="1"/>
    </xf>
    <xf numFmtId="10" fontId="2" fillId="0" borderId="4" xfId="4" applyNumberFormat="1" applyFont="1" applyBorder="1" applyAlignment="1">
      <alignment horizontal="center" wrapText="1"/>
    </xf>
    <xf numFmtId="10" fontId="2" fillId="0" borderId="17" xfId="4" applyNumberFormat="1" applyFont="1" applyBorder="1" applyAlignment="1">
      <alignment horizontal="center" wrapText="1"/>
    </xf>
    <xf numFmtId="4" fontId="13" fillId="0" borderId="18" xfId="3" applyNumberFormat="1" applyFont="1" applyBorder="1"/>
    <xf numFmtId="0" fontId="2" fillId="0" borderId="1" xfId="0" applyFont="1" applyBorder="1" applyAlignment="1">
      <alignment wrapText="1"/>
    </xf>
    <xf numFmtId="2" fontId="7" fillId="2" borderId="1" xfId="0" applyNumberFormat="1" applyFont="1" applyFill="1" applyBorder="1" applyAlignment="1">
      <alignment wrapText="1"/>
    </xf>
    <xf numFmtId="2" fontId="7" fillId="0" borderId="1" xfId="0" applyNumberFormat="1" applyFont="1" applyBorder="1" applyAlignment="1">
      <alignment wrapText="1"/>
    </xf>
    <xf numFmtId="0" fontId="1" fillId="0" borderId="0" xfId="3" applyFont="1"/>
    <xf numFmtId="0" fontId="9" fillId="0" borderId="0" xfId="3" applyFont="1"/>
    <xf numFmtId="165" fontId="2" fillId="0" borderId="17" xfId="4" applyNumberFormat="1" applyFont="1" applyBorder="1" applyAlignment="1">
      <alignment horizontal="center" wrapText="1"/>
    </xf>
    <xf numFmtId="0" fontId="1" fillId="0" borderId="2" xfId="3" applyFont="1" applyBorder="1"/>
    <xf numFmtId="4" fontId="1" fillId="0" borderId="1" xfId="3" applyNumberFormat="1" applyFont="1" applyBorder="1"/>
    <xf numFmtId="0" fontId="1" fillId="0" borderId="1" xfId="3" applyFont="1" applyBorder="1"/>
    <xf numFmtId="10" fontId="2" fillId="0" borderId="14" xfId="4" applyNumberFormat="1" applyFont="1" applyBorder="1" applyAlignment="1">
      <alignment horizontal="center"/>
    </xf>
    <xf numFmtId="9" fontId="7" fillId="0" borderId="14" xfId="4" applyFont="1" applyBorder="1"/>
    <xf numFmtId="44" fontId="7" fillId="0" borderId="14" xfId="6" applyFont="1" applyBorder="1"/>
    <xf numFmtId="44" fontId="7" fillId="0" borderId="18" xfId="3" applyNumberFormat="1" applyFont="1" applyBorder="1"/>
    <xf numFmtId="0" fontId="7" fillId="0" borderId="0" xfId="3" applyFont="1" applyBorder="1"/>
    <xf numFmtId="0" fontId="7" fillId="0" borderId="13" xfId="3" applyFont="1" applyBorder="1"/>
    <xf numFmtId="0" fontId="7" fillId="0" borderId="19" xfId="3" applyFont="1" applyBorder="1"/>
    <xf numFmtId="0" fontId="7" fillId="0" borderId="20" xfId="3" applyFont="1" applyBorder="1"/>
    <xf numFmtId="0" fontId="2" fillId="0" borderId="21" xfId="3" applyFont="1" applyBorder="1" applyAlignment="1">
      <alignment horizontal="center"/>
    </xf>
    <xf numFmtId="0" fontId="7" fillId="0" borderId="22" xfId="3" applyFont="1" applyBorder="1"/>
    <xf numFmtId="0" fontId="7" fillId="0" borderId="23" xfId="3" applyFont="1" applyBorder="1"/>
    <xf numFmtId="0" fontId="7" fillId="0" borderId="24" xfId="3" applyFont="1" applyBorder="1"/>
    <xf numFmtId="0" fontId="7" fillId="0" borderId="25" xfId="3" applyFont="1" applyBorder="1"/>
    <xf numFmtId="49" fontId="2" fillId="0" borderId="7" xfId="3" applyNumberFormat="1" applyFont="1" applyBorder="1" applyAlignment="1">
      <alignment wrapText="1"/>
    </xf>
    <xf numFmtId="49" fontId="2" fillId="0" borderId="26" xfId="3" applyNumberFormat="1" applyFont="1" applyBorder="1" applyAlignment="1">
      <alignment wrapText="1"/>
    </xf>
    <xf numFmtId="0" fontId="2" fillId="0" borderId="5" xfId="3" applyFont="1" applyBorder="1" applyAlignment="1">
      <alignment wrapText="1"/>
    </xf>
    <xf numFmtId="0" fontId="2" fillId="0" borderId="27" xfId="3" applyFont="1" applyBorder="1"/>
    <xf numFmtId="0" fontId="2" fillId="0" borderId="28" xfId="3" applyFont="1" applyBorder="1" applyAlignment="1">
      <alignment wrapText="1"/>
    </xf>
    <xf numFmtId="0" fontId="2" fillId="0" borderId="15" xfId="3" applyFont="1" applyBorder="1"/>
    <xf numFmtId="0" fontId="2" fillId="0" borderId="24" xfId="3" applyFont="1" applyBorder="1"/>
    <xf numFmtId="0" fontId="7" fillId="0" borderId="29" xfId="3" applyFont="1" applyBorder="1" applyAlignment="1">
      <alignment horizontal="center"/>
    </xf>
    <xf numFmtId="14" fontId="8" fillId="0" borderId="2" xfId="3" applyNumberFormat="1" applyFont="1" applyBorder="1"/>
    <xf numFmtId="0" fontId="14" fillId="0" borderId="0" xfId="3" applyFont="1" applyAlignment="1">
      <alignment horizontal="center"/>
    </xf>
    <xf numFmtId="14" fontId="8" fillId="0" borderId="30" xfId="3" applyNumberFormat="1" applyFont="1" applyBorder="1"/>
    <xf numFmtId="0" fontId="7" fillId="0" borderId="31" xfId="3" applyFont="1" applyBorder="1" applyAlignment="1">
      <alignment horizontal="center"/>
    </xf>
    <xf numFmtId="14" fontId="8" fillId="0" borderId="3" xfId="3" applyNumberFormat="1" applyFont="1" applyBorder="1"/>
    <xf numFmtId="0" fontId="7" fillId="0" borderId="17" xfId="3" applyFont="1" applyBorder="1" applyAlignment="1">
      <alignment horizontal="center"/>
    </xf>
    <xf numFmtId="44" fontId="3" fillId="0" borderId="18" xfId="2" applyFont="1" applyBorder="1"/>
    <xf numFmtId="44" fontId="3" fillId="0" borderId="0" xfId="2" applyFont="1" applyBorder="1"/>
    <xf numFmtId="0" fontId="7" fillId="0" borderId="1" xfId="0" applyFont="1" applyBorder="1"/>
    <xf numFmtId="44" fontId="7" fillId="0" borderId="14" xfId="3" applyNumberFormat="1" applyFont="1" applyBorder="1"/>
    <xf numFmtId="165" fontId="2" fillId="0" borderId="4" xfId="4" applyNumberFormat="1" applyFont="1" applyBorder="1" applyAlignment="1">
      <alignment horizontal="center" wrapText="1"/>
    </xf>
    <xf numFmtId="0" fontId="2" fillId="0" borderId="0" xfId="0" applyFont="1" applyBorder="1"/>
    <xf numFmtId="0" fontId="15" fillId="0" borderId="0" xfId="0" applyFont="1"/>
    <xf numFmtId="0" fontId="7" fillId="3" borderId="19" xfId="3" applyFont="1" applyFill="1" applyBorder="1"/>
    <xf numFmtId="0" fontId="7" fillId="3" borderId="32" xfId="3" applyFont="1" applyFill="1" applyBorder="1"/>
    <xf numFmtId="0" fontId="7" fillId="3" borderId="24" xfId="3" applyFont="1" applyFill="1" applyBorder="1"/>
    <xf numFmtId="44" fontId="7" fillId="0" borderId="2" xfId="3" applyNumberFormat="1" applyFont="1" applyBorder="1"/>
    <xf numFmtId="44" fontId="7" fillId="0" borderId="1" xfId="3" applyNumberFormat="1" applyFont="1" applyBorder="1"/>
    <xf numFmtId="44" fontId="7" fillId="0" borderId="30" xfId="3" applyNumberFormat="1" applyFont="1" applyBorder="1"/>
    <xf numFmtId="44" fontId="7" fillId="0" borderId="10" xfId="3" applyNumberFormat="1" applyFont="1" applyBorder="1"/>
    <xf numFmtId="44" fontId="7" fillId="0" borderId="3" xfId="3" applyNumberFormat="1" applyFont="1" applyBorder="1"/>
    <xf numFmtId="44" fontId="7" fillId="0" borderId="4" xfId="3" applyNumberFormat="1" applyFont="1" applyBorder="1"/>
    <xf numFmtId="44" fontId="2" fillId="0" borderId="33" xfId="3" applyNumberFormat="1" applyFont="1" applyBorder="1"/>
    <xf numFmtId="44" fontId="2" fillId="0" borderId="34" xfId="3" applyNumberFormat="1" applyFont="1" applyBorder="1"/>
    <xf numFmtId="0" fontId="16" fillId="0" borderId="0" xfId="0" applyFont="1"/>
    <xf numFmtId="0" fontId="2" fillId="0" borderId="12" xfId="3" applyFont="1" applyBorder="1" applyAlignment="1"/>
    <xf numFmtId="44" fontId="2" fillId="0" borderId="14" xfId="3" applyNumberFormat="1" applyFont="1" applyBorder="1"/>
    <xf numFmtId="164" fontId="2" fillId="0" borderId="14" xfId="4" applyNumberFormat="1" applyFont="1" applyBorder="1"/>
    <xf numFmtId="44" fontId="7" fillId="0" borderId="36" xfId="6" applyFont="1" applyBorder="1"/>
    <xf numFmtId="44" fontId="7" fillId="0" borderId="36" xfId="3" applyNumberFormat="1" applyFont="1" applyBorder="1"/>
    <xf numFmtId="44" fontId="7" fillId="0" borderId="1" xfId="6" applyFont="1" applyBorder="1"/>
    <xf numFmtId="10" fontId="7" fillId="0" borderId="38" xfId="4" applyNumberFormat="1" applyFont="1" applyBorder="1"/>
    <xf numFmtId="44" fontId="1" fillId="0" borderId="14" xfId="4" applyNumberFormat="1" applyFont="1" applyBorder="1"/>
    <xf numFmtId="0" fontId="1" fillId="0" borderId="30" xfId="3" applyFont="1" applyBorder="1"/>
    <xf numFmtId="4" fontId="1" fillId="0" borderId="10" xfId="3" applyNumberFormat="1" applyFont="1" applyBorder="1"/>
    <xf numFmtId="0" fontId="1" fillId="0" borderId="10" xfId="3" applyFont="1" applyBorder="1"/>
    <xf numFmtId="44" fontId="7" fillId="0" borderId="38" xfId="6" applyFont="1" applyBorder="1"/>
    <xf numFmtId="44" fontId="7" fillId="0" borderId="38" xfId="3" applyNumberFormat="1" applyFont="1" applyBorder="1"/>
    <xf numFmtId="44" fontId="1" fillId="0" borderId="14" xfId="3" applyNumberFormat="1" applyFont="1" applyBorder="1"/>
    <xf numFmtId="166" fontId="2" fillId="0" borderId="14" xfId="3" applyNumberFormat="1" applyFont="1" applyBorder="1"/>
    <xf numFmtId="2" fontId="1" fillId="0" borderId="14" xfId="3" applyNumberFormat="1" applyFont="1" applyBorder="1"/>
    <xf numFmtId="0" fontId="2" fillId="0" borderId="41" xfId="3" applyFont="1" applyBorder="1" applyAlignment="1"/>
    <xf numFmtId="0" fontId="2" fillId="0" borderId="1" xfId="0" applyFont="1" applyBorder="1" applyAlignment="1">
      <alignment wrapText="1" shrinkToFit="1"/>
    </xf>
    <xf numFmtId="0" fontId="2" fillId="0" borderId="1" xfId="0" applyFont="1" applyFill="1" applyBorder="1" applyAlignment="1">
      <alignment wrapText="1"/>
    </xf>
    <xf numFmtId="0" fontId="0" fillId="0" borderId="10" xfId="0" applyBorder="1"/>
    <xf numFmtId="10" fontId="2" fillId="0" borderId="0" xfId="4" applyNumberFormat="1" applyFont="1" applyBorder="1" applyAlignment="1">
      <alignment horizontal="center"/>
    </xf>
    <xf numFmtId="0" fontId="2" fillId="0" borderId="6" xfId="0" applyFont="1" applyFill="1" applyBorder="1" applyAlignment="1">
      <alignment wrapText="1"/>
    </xf>
    <xf numFmtId="0" fontId="19" fillId="0" borderId="0" xfId="3" applyFont="1"/>
    <xf numFmtId="4" fontId="19" fillId="0" borderId="42" xfId="3" applyNumberFormat="1" applyFont="1" applyBorder="1"/>
    <xf numFmtId="2" fontId="19" fillId="0" borderId="14" xfId="3" applyNumberFormat="1" applyFont="1" applyBorder="1"/>
    <xf numFmtId="14" fontId="19" fillId="0" borderId="5" xfId="3" applyNumberFormat="1" applyFont="1" applyBorder="1"/>
    <xf numFmtId="14" fontId="21" fillId="0" borderId="10" xfId="0" applyNumberFormat="1" applyFont="1" applyBorder="1" applyAlignment="1">
      <alignment horizontal="center"/>
    </xf>
    <xf numFmtId="14" fontId="21" fillId="0" borderId="38" xfId="4" applyNumberFormat="1" applyFont="1" applyFill="1" applyBorder="1" applyAlignment="1">
      <alignment horizontal="center"/>
    </xf>
    <xf numFmtId="10" fontId="7" fillId="0" borderId="10" xfId="4" applyNumberFormat="1" applyFont="1" applyBorder="1"/>
    <xf numFmtId="0" fontId="0" fillId="0" borderId="0" xfId="0" applyAlignment="1">
      <alignment horizontal="left" wrapText="1" shrinkToFit="1"/>
    </xf>
    <xf numFmtId="44" fontId="7" fillId="0" borderId="6" xfId="3" applyNumberFormat="1" applyFont="1" applyBorder="1"/>
    <xf numFmtId="44" fontId="7" fillId="0" borderId="43" xfId="3" applyNumberFormat="1" applyFont="1" applyBorder="1"/>
    <xf numFmtId="44" fontId="1" fillId="0" borderId="27" xfId="3" applyNumberFormat="1" applyBorder="1"/>
    <xf numFmtId="44" fontId="17" fillId="0" borderId="18" xfId="3" applyNumberFormat="1" applyFont="1" applyFill="1" applyBorder="1"/>
    <xf numFmtId="44" fontId="7" fillId="0" borderId="44" xfId="3" applyNumberFormat="1" applyFont="1" applyBorder="1"/>
    <xf numFmtId="0" fontId="25" fillId="0" borderId="45" xfId="3" applyFont="1" applyBorder="1"/>
    <xf numFmtId="4" fontId="25" fillId="0" borderId="46" xfId="3" applyNumberFormat="1" applyFont="1" applyBorder="1"/>
    <xf numFmtId="0" fontId="25" fillId="0" borderId="46" xfId="3" applyFont="1" applyBorder="1"/>
    <xf numFmtId="0" fontId="25" fillId="0" borderId="2" xfId="3" applyFont="1" applyBorder="1"/>
    <xf numFmtId="4" fontId="25" fillId="0" borderId="1" xfId="3" applyNumberFormat="1" applyFont="1" applyBorder="1"/>
    <xf numFmtId="0" fontId="25" fillId="0" borderId="1" xfId="3" applyFont="1" applyBorder="1"/>
    <xf numFmtId="0" fontId="3" fillId="4" borderId="0" xfId="3" applyFont="1" applyFill="1"/>
    <xf numFmtId="0" fontId="0" fillId="4" borderId="0" xfId="0" applyFill="1"/>
    <xf numFmtId="0" fontId="26" fillId="0" borderId="0" xfId="3" applyFont="1"/>
    <xf numFmtId="0" fontId="27" fillId="0" borderId="0" xfId="0" applyFont="1"/>
    <xf numFmtId="0" fontId="2" fillId="0" borderId="47" xfId="3" applyFont="1" applyBorder="1" applyAlignment="1">
      <alignment wrapText="1"/>
    </xf>
    <xf numFmtId="0" fontId="2" fillId="0" borderId="48" xfId="3" applyFont="1" applyBorder="1" applyAlignment="1"/>
    <xf numFmtId="0" fontId="2" fillId="0" borderId="11" xfId="3" applyFont="1" applyBorder="1" applyAlignment="1"/>
    <xf numFmtId="0" fontId="2" fillId="0" borderId="49" xfId="3" applyFont="1" applyBorder="1" applyAlignment="1">
      <alignment wrapText="1"/>
    </xf>
    <xf numFmtId="0" fontId="0" fillId="0" borderId="0" xfId="0" applyAlignment="1">
      <alignment wrapText="1" shrinkToFit="1"/>
    </xf>
    <xf numFmtId="0" fontId="28" fillId="0" borderId="0" xfId="0" applyFont="1" applyAlignment="1">
      <alignment wrapText="1" shrinkToFit="1"/>
    </xf>
    <xf numFmtId="0" fontId="7" fillId="0" borderId="0" xfId="0" applyFont="1" applyAlignment="1">
      <alignment wrapText="1" shrinkToFit="1"/>
    </xf>
    <xf numFmtId="0" fontId="27" fillId="0" borderId="0" xfId="0" applyFont="1" applyAlignment="1">
      <alignment wrapText="1" shrinkToFit="1"/>
    </xf>
    <xf numFmtId="0" fontId="27" fillId="0" borderId="0" xfId="0" applyNumberFormat="1" applyFont="1" applyAlignment="1">
      <alignment wrapText="1" shrinkToFit="1"/>
    </xf>
    <xf numFmtId="0" fontId="26" fillId="0" borderId="0" xfId="0" applyFont="1" applyAlignment="1">
      <alignment wrapText="1" shrinkToFit="1"/>
    </xf>
    <xf numFmtId="0" fontId="27" fillId="0" borderId="0" xfId="0" applyNumberFormat="1" applyFont="1" applyAlignment="1">
      <alignment horizontal="left" wrapText="1" shrinkToFit="1"/>
    </xf>
    <xf numFmtId="0" fontId="2" fillId="0" borderId="0" xfId="0" applyFont="1" applyFill="1"/>
    <xf numFmtId="0" fontId="2" fillId="0" borderId="50" xfId="3" applyFont="1" applyBorder="1" applyAlignment="1">
      <alignment wrapText="1"/>
    </xf>
    <xf numFmtId="0" fontId="2" fillId="0" borderId="6" xfId="3" applyFont="1" applyBorder="1" applyAlignment="1">
      <alignment horizontal="left" wrapText="1" shrinkToFit="1"/>
    </xf>
    <xf numFmtId="2" fontId="29" fillId="2" borderId="1" xfId="0" applyNumberFormat="1" applyFont="1" applyFill="1" applyBorder="1" applyAlignment="1">
      <alignment wrapText="1"/>
    </xf>
    <xf numFmtId="2" fontId="29" fillId="2" borderId="10" xfId="0" applyNumberFormat="1" applyFont="1" applyFill="1" applyBorder="1" applyAlignment="1">
      <alignment wrapText="1"/>
    </xf>
    <xf numFmtId="0" fontId="29" fillId="0" borderId="1" xfId="4" applyNumberFormat="1" applyFont="1" applyBorder="1"/>
    <xf numFmtId="0" fontId="29" fillId="0" borderId="10" xfId="4" applyNumberFormat="1" applyFont="1" applyBorder="1"/>
    <xf numFmtId="0" fontId="30" fillId="5" borderId="0" xfId="0" applyFont="1" applyFill="1" applyAlignment="1">
      <alignment wrapText="1" shrinkToFit="1"/>
    </xf>
    <xf numFmtId="0" fontId="30" fillId="6" borderId="0" xfId="0" applyFont="1" applyFill="1" applyAlignment="1">
      <alignment wrapText="1" shrinkToFit="1"/>
    </xf>
    <xf numFmtId="0" fontId="3" fillId="3" borderId="0" xfId="0" applyFont="1" applyFill="1"/>
    <xf numFmtId="0" fontId="31" fillId="0" borderId="0" xfId="0" applyFont="1"/>
    <xf numFmtId="0" fontId="14" fillId="3" borderId="35" xfId="0" applyFont="1" applyFill="1" applyBorder="1"/>
    <xf numFmtId="0" fontId="14" fillId="3" borderId="20" xfId="0" applyFont="1" applyFill="1" applyBorder="1"/>
    <xf numFmtId="0" fontId="14" fillId="3" borderId="51" xfId="0" applyFont="1" applyFill="1" applyBorder="1"/>
    <xf numFmtId="0" fontId="14" fillId="3" borderId="0" xfId="0" applyFont="1" applyFill="1" applyBorder="1"/>
    <xf numFmtId="0" fontId="14" fillId="3" borderId="52" xfId="0" applyFont="1" applyFill="1" applyBorder="1"/>
    <xf numFmtId="0" fontId="14" fillId="3" borderId="23" xfId="0" applyFont="1" applyFill="1" applyBorder="1"/>
    <xf numFmtId="0" fontId="32" fillId="3" borderId="0" xfId="0" applyFont="1" applyFill="1"/>
    <xf numFmtId="0" fontId="32" fillId="0" borderId="0" xfId="0" applyFont="1"/>
    <xf numFmtId="0" fontId="32" fillId="0" borderId="13" xfId="0" applyFont="1" applyBorder="1"/>
    <xf numFmtId="0" fontId="27" fillId="0" borderId="1" xfId="0" applyFont="1" applyBorder="1"/>
    <xf numFmtId="0" fontId="29" fillId="0" borderId="31" xfId="0" applyFont="1" applyBorder="1" applyAlignment="1"/>
    <xf numFmtId="0" fontId="27" fillId="0" borderId="11" xfId="0" applyFont="1" applyBorder="1" applyAlignment="1"/>
    <xf numFmtId="0" fontId="19" fillId="0" borderId="1" xfId="0" applyFont="1" applyBorder="1" applyAlignment="1">
      <alignment horizontal="left"/>
    </xf>
    <xf numFmtId="0" fontId="19" fillId="0" borderId="6" xfId="0" applyFont="1" applyBorder="1" applyAlignment="1">
      <alignment horizontal="left"/>
    </xf>
    <xf numFmtId="0" fontId="19" fillId="0" borderId="12" xfId="0" applyFont="1" applyBorder="1" applyAlignment="1">
      <alignment horizontal="center"/>
    </xf>
    <xf numFmtId="0" fontId="27" fillId="0" borderId="29" xfId="0" applyFont="1" applyBorder="1"/>
    <xf numFmtId="0" fontId="27" fillId="0" borderId="13" xfId="0" applyFont="1" applyBorder="1"/>
    <xf numFmtId="0" fontId="27" fillId="0" borderId="6" xfId="0" applyFont="1" applyBorder="1"/>
    <xf numFmtId="0" fontId="19" fillId="0" borderId="16" xfId="0" applyFont="1" applyBorder="1" applyAlignment="1">
      <alignment horizontal="center"/>
    </xf>
    <xf numFmtId="0" fontId="27" fillId="0" borderId="0" xfId="0" applyFont="1" applyBorder="1"/>
    <xf numFmtId="0" fontId="19" fillId="0" borderId="0" xfId="0" applyFont="1" applyBorder="1" applyAlignment="1">
      <alignment horizontal="center"/>
    </xf>
    <xf numFmtId="0" fontId="7" fillId="0" borderId="0" xfId="0" applyFont="1" applyBorder="1" applyAlignment="1">
      <alignment horizontal="center"/>
    </xf>
    <xf numFmtId="0" fontId="19" fillId="0" borderId="0" xfId="0" applyFont="1" applyBorder="1" applyAlignment="1">
      <alignment horizontal="right"/>
    </xf>
    <xf numFmtId="0" fontId="27" fillId="3" borderId="16" xfId="0" applyFont="1" applyFill="1" applyBorder="1"/>
    <xf numFmtId="0" fontId="2" fillId="3" borderId="6" xfId="0" applyFont="1" applyFill="1" applyBorder="1"/>
    <xf numFmtId="0" fontId="19" fillId="3" borderId="12" xfId="0" applyFont="1" applyFill="1" applyBorder="1"/>
    <xf numFmtId="0" fontId="27" fillId="3" borderId="12" xfId="0" applyFont="1" applyFill="1" applyBorder="1"/>
    <xf numFmtId="0" fontId="29" fillId="0" borderId="1" xfId="0" applyFont="1" applyBorder="1"/>
    <xf numFmtId="0" fontId="29" fillId="0" borderId="6" xfId="0" applyFont="1" applyBorder="1"/>
    <xf numFmtId="0" fontId="10" fillId="0" borderId="1" xfId="0" applyFont="1" applyBorder="1"/>
    <xf numFmtId="0" fontId="27" fillId="0" borderId="10" xfId="0" applyFont="1" applyBorder="1"/>
    <xf numFmtId="0" fontId="27" fillId="0" borderId="31" xfId="0" applyFont="1" applyBorder="1"/>
    <xf numFmtId="4" fontId="7" fillId="0" borderId="14" xfId="0" applyNumberFormat="1" applyFont="1" applyBorder="1"/>
    <xf numFmtId="0" fontId="17" fillId="0" borderId="15" xfId="0" applyFont="1" applyBorder="1"/>
    <xf numFmtId="0" fontId="27" fillId="0" borderId="28" xfId="0" applyFont="1" applyBorder="1"/>
    <xf numFmtId="2" fontId="27" fillId="0" borderId="14" xfId="0" applyNumberFormat="1" applyFont="1" applyBorder="1"/>
    <xf numFmtId="4" fontId="7" fillId="0" borderId="0" xfId="0" applyNumberFormat="1" applyFont="1" applyBorder="1"/>
    <xf numFmtId="0" fontId="17" fillId="0" borderId="0" xfId="0" applyFont="1"/>
    <xf numFmtId="2" fontId="27" fillId="0" borderId="0" xfId="0" applyNumberFormat="1" applyFont="1" applyBorder="1"/>
    <xf numFmtId="0" fontId="2" fillId="0" borderId="1" xfId="3" applyFont="1" applyBorder="1" applyAlignment="1">
      <alignment horizontal="center" wrapText="1"/>
    </xf>
    <xf numFmtId="0" fontId="2" fillId="0" borderId="6" xfId="3" applyFont="1" applyBorder="1" applyAlignment="1">
      <alignment horizontal="center" wrapText="1"/>
    </xf>
    <xf numFmtId="0" fontId="2" fillId="0" borderId="0" xfId="3" applyFont="1" applyAlignment="1">
      <alignment wrapText="1"/>
    </xf>
    <xf numFmtId="0" fontId="7" fillId="0" borderId="1" xfId="3" applyFont="1" applyBorder="1"/>
    <xf numFmtId="0" fontId="3" fillId="6" borderId="0" xfId="3" applyFont="1" applyFill="1"/>
    <xf numFmtId="0" fontId="7" fillId="6" borderId="0" xfId="3" applyFont="1" applyFill="1"/>
    <xf numFmtId="0" fontId="29" fillId="0" borderId="1" xfId="3" applyFont="1" applyBorder="1"/>
    <xf numFmtId="0" fontId="29" fillId="0" borderId="1" xfId="3" applyFont="1" applyBorder="1" applyAlignment="1">
      <alignment horizontal="left"/>
    </xf>
    <xf numFmtId="0" fontId="7" fillId="0" borderId="53" xfId="3" applyFont="1" applyBorder="1" applyAlignment="1">
      <alignment wrapText="1" shrinkToFit="1"/>
    </xf>
    <xf numFmtId="0" fontId="7" fillId="0" borderId="54" xfId="3" applyFont="1" applyBorder="1" applyAlignment="1">
      <alignment wrapText="1" shrinkToFit="1"/>
    </xf>
    <xf numFmtId="0" fontId="7" fillId="0" borderId="55" xfId="3" applyFont="1" applyBorder="1" applyAlignment="1">
      <alignment wrapText="1" shrinkToFit="1"/>
    </xf>
    <xf numFmtId="0" fontId="7" fillId="0" borderId="56" xfId="3" applyFont="1" applyBorder="1" applyAlignment="1">
      <alignment wrapText="1" shrinkToFit="1"/>
    </xf>
    <xf numFmtId="0" fontId="7" fillId="0" borderId="57" xfId="3" applyFont="1" applyBorder="1" applyAlignment="1">
      <alignment wrapText="1" shrinkToFit="1"/>
    </xf>
    <xf numFmtId="0" fontId="7" fillId="0" borderId="39" xfId="3" applyFont="1" applyBorder="1" applyAlignment="1">
      <alignment wrapText="1" shrinkToFit="1"/>
    </xf>
    <xf numFmtId="0" fontId="29" fillId="0" borderId="29" xfId="3" applyFont="1" applyBorder="1" applyAlignment="1">
      <alignment horizontal="center"/>
    </xf>
    <xf numFmtId="0" fontId="29" fillId="0" borderId="58" xfId="3" applyFont="1" applyBorder="1" applyAlignment="1">
      <alignment wrapText="1" shrinkToFit="1"/>
    </xf>
    <xf numFmtId="44" fontId="29" fillId="0" borderId="2" xfId="3" applyNumberFormat="1" applyFont="1" applyBorder="1"/>
    <xf numFmtId="44" fontId="29" fillId="0" borderId="1" xfId="3" applyNumberFormat="1" applyFont="1" applyBorder="1"/>
    <xf numFmtId="0" fontId="29" fillId="0" borderId="56" xfId="3" applyFont="1" applyBorder="1" applyAlignment="1">
      <alignment wrapText="1" shrinkToFit="1"/>
    </xf>
    <xf numFmtId="0" fontId="29" fillId="0" borderId="53" xfId="3" applyFont="1" applyBorder="1" applyAlignment="1">
      <alignment wrapText="1" shrinkToFit="1"/>
    </xf>
    <xf numFmtId="0" fontId="33" fillId="0" borderId="1" xfId="0" applyFont="1" applyBorder="1"/>
    <xf numFmtId="44" fontId="29" fillId="0" borderId="16" xfId="3" applyNumberFormat="1" applyFont="1" applyBorder="1"/>
    <xf numFmtId="0" fontId="29" fillId="0" borderId="56" xfId="3" applyFont="1" applyBorder="1" applyAlignment="1">
      <alignment horizontal="center"/>
    </xf>
    <xf numFmtId="0" fontId="0" fillId="0" borderId="1" xfId="0" applyFont="1" applyBorder="1"/>
    <xf numFmtId="0" fontId="34" fillId="0" borderId="1" xfId="0" applyFont="1" applyBorder="1"/>
    <xf numFmtId="14" fontId="29" fillId="0" borderId="1" xfId="0" applyNumberFormat="1" applyFont="1" applyBorder="1" applyAlignment="1">
      <alignment horizontal="right"/>
    </xf>
    <xf numFmtId="0" fontId="29" fillId="0" borderId="1" xfId="0" applyFont="1" applyBorder="1" applyAlignment="1">
      <alignment horizontal="right"/>
    </xf>
    <xf numFmtId="0" fontId="27" fillId="0" borderId="1" xfId="0" applyFont="1" applyBorder="1" applyAlignment="1">
      <alignment horizontal="right"/>
    </xf>
    <xf numFmtId="0" fontId="27" fillId="0" borderId="10" xfId="0" applyFont="1" applyBorder="1" applyAlignment="1">
      <alignment horizontal="right"/>
    </xf>
    <xf numFmtId="14" fontId="35" fillId="0" borderId="2" xfId="3" applyNumberFormat="1" applyFont="1" applyBorder="1"/>
    <xf numFmtId="14" fontId="35" fillId="0" borderId="1" xfId="3" applyNumberFormat="1" applyFont="1" applyBorder="1" applyAlignment="1">
      <alignment horizontal="right"/>
    </xf>
    <xf numFmtId="0" fontId="23" fillId="0" borderId="0" xfId="0" applyFont="1" applyAlignment="1">
      <alignment wrapText="1" shrinkToFit="1"/>
    </xf>
    <xf numFmtId="0" fontId="1" fillId="0" borderId="0" xfId="0" applyFont="1" applyAlignment="1">
      <alignment wrapText="1" shrinkToFit="1"/>
    </xf>
    <xf numFmtId="0" fontId="8" fillId="0" borderId="0" xfId="0" applyFont="1"/>
    <xf numFmtId="0" fontId="1" fillId="0" borderId="0" xfId="0" applyFont="1"/>
    <xf numFmtId="0" fontId="36" fillId="0" borderId="0" xfId="0" applyFont="1"/>
    <xf numFmtId="0" fontId="3" fillId="0" borderId="0" xfId="0" applyFont="1"/>
    <xf numFmtId="0" fontId="9" fillId="0" borderId="0" xfId="0" applyFont="1"/>
    <xf numFmtId="0" fontId="42" fillId="0" borderId="0" xfId="0" applyFont="1"/>
    <xf numFmtId="0" fontId="9" fillId="0" borderId="11" xfId="0" applyFont="1" applyBorder="1"/>
    <xf numFmtId="0" fontId="9" fillId="0" borderId="12" xfId="0" applyFont="1" applyBorder="1"/>
    <xf numFmtId="0" fontId="3" fillId="0" borderId="0" xfId="0" applyFont="1" applyBorder="1"/>
    <xf numFmtId="0" fontId="9" fillId="0" borderId="13" xfId="0" applyFont="1" applyBorder="1"/>
    <xf numFmtId="0" fontId="9" fillId="0" borderId="0" xfId="0" applyFont="1" applyBorder="1"/>
    <xf numFmtId="0" fontId="9" fillId="0" borderId="1" xfId="0" applyFont="1" applyBorder="1"/>
    <xf numFmtId="0" fontId="9" fillId="0" borderId="1" xfId="0" applyFont="1" applyBorder="1" applyAlignment="1">
      <alignment horizontal="center"/>
    </xf>
    <xf numFmtId="0" fontId="1" fillId="0" borderId="1" xfId="0" applyFont="1" applyBorder="1"/>
    <xf numFmtId="4" fontId="1" fillId="0" borderId="1" xfId="0" applyNumberFormat="1" applyFont="1" applyBorder="1"/>
    <xf numFmtId="0" fontId="1" fillId="0" borderId="10" xfId="0" applyFont="1" applyBorder="1"/>
    <xf numFmtId="4" fontId="1" fillId="0" borderId="10" xfId="0" applyNumberFormat="1" applyFont="1" applyBorder="1"/>
    <xf numFmtId="0" fontId="9" fillId="0" borderId="5" xfId="0" applyFont="1" applyBorder="1"/>
    <xf numFmtId="0" fontId="9" fillId="0" borderId="14" xfId="0" applyFont="1" applyBorder="1"/>
    <xf numFmtId="0" fontId="9" fillId="0" borderId="14" xfId="0" applyFont="1" applyBorder="1" applyAlignment="1">
      <alignment horizontal="right"/>
    </xf>
    <xf numFmtId="4" fontId="9" fillId="0" borderId="15" xfId="0" applyNumberFormat="1" applyFont="1" applyBorder="1"/>
    <xf numFmtId="0" fontId="37" fillId="0" borderId="0" xfId="0" applyFont="1"/>
    <xf numFmtId="0" fontId="3" fillId="0" borderId="1" xfId="0" applyFont="1" applyBorder="1"/>
    <xf numFmtId="0" fontId="9" fillId="0" borderId="16" xfId="0" applyFont="1" applyBorder="1"/>
    <xf numFmtId="4" fontId="9" fillId="0" borderId="1" xfId="0" applyNumberFormat="1" applyFont="1" applyBorder="1"/>
    <xf numFmtId="0" fontId="9" fillId="0" borderId="10" xfId="0" applyFont="1" applyBorder="1"/>
    <xf numFmtId="4" fontId="9" fillId="0" borderId="10" xfId="0" applyNumberFormat="1" applyFont="1" applyBorder="1"/>
    <xf numFmtId="0" fontId="9" fillId="0" borderId="0" xfId="0" applyFont="1" applyBorder="1" applyAlignment="1">
      <alignment horizontal="right"/>
    </xf>
    <xf numFmtId="4" fontId="0" fillId="0" borderId="1" xfId="0" applyNumberFormat="1" applyBorder="1"/>
    <xf numFmtId="0" fontId="0" fillId="5" borderId="19" xfId="0" applyFont="1" applyFill="1" applyBorder="1"/>
    <xf numFmtId="0" fontId="0" fillId="5" borderId="35" xfId="0" applyFill="1" applyBorder="1"/>
    <xf numFmtId="0" fontId="0" fillId="5" borderId="20" xfId="0" applyFill="1" applyBorder="1"/>
    <xf numFmtId="0" fontId="44" fillId="0" borderId="0" xfId="0" applyFont="1"/>
    <xf numFmtId="0" fontId="0" fillId="5" borderId="23" xfId="0" applyFont="1" applyFill="1" applyBorder="1"/>
    <xf numFmtId="0" fontId="0" fillId="5" borderId="32" xfId="0" applyFill="1" applyBorder="1"/>
    <xf numFmtId="0" fontId="0" fillId="5" borderId="24" xfId="0" applyFill="1" applyBorder="1"/>
    <xf numFmtId="0" fontId="45" fillId="0" borderId="0" xfId="0" applyFont="1" applyAlignment="1">
      <alignment horizontal="center"/>
    </xf>
    <xf numFmtId="0" fontId="0" fillId="0" borderId="0" xfId="0" applyAlignment="1">
      <alignment horizontal="center"/>
    </xf>
    <xf numFmtId="0" fontId="0" fillId="0" borderId="13" xfId="0" applyBorder="1"/>
    <xf numFmtId="0" fontId="46" fillId="4" borderId="0" xfId="3" applyFont="1" applyFill="1"/>
    <xf numFmtId="1" fontId="43" fillId="4" borderId="0" xfId="3" applyNumberFormat="1" applyFont="1" applyFill="1"/>
    <xf numFmtId="0" fontId="43" fillId="4" borderId="0" xfId="3" applyFont="1" applyFill="1"/>
    <xf numFmtId="1" fontId="1" fillId="0" borderId="0" xfId="3" applyNumberFormat="1" applyFont="1"/>
    <xf numFmtId="0" fontId="33" fillId="0" borderId="18" xfId="0" applyFont="1" applyBorder="1" applyAlignment="1">
      <alignment horizontal="left"/>
    </xf>
    <xf numFmtId="0" fontId="8" fillId="0" borderId="0" xfId="3" applyFont="1" applyBorder="1" applyAlignment="1"/>
    <xf numFmtId="0" fontId="2" fillId="0" borderId="0" xfId="3" applyFont="1" applyBorder="1" applyAlignment="1">
      <alignment horizontal="center"/>
    </xf>
    <xf numFmtId="0" fontId="1" fillId="0" borderId="0" xfId="3" applyFont="1" applyBorder="1" applyAlignment="1">
      <alignment vertical="top"/>
    </xf>
    <xf numFmtId="0" fontId="0" fillId="0" borderId="32" xfId="0" applyBorder="1"/>
    <xf numFmtId="0" fontId="2" fillId="0" borderId="32" xfId="3" applyFont="1" applyBorder="1"/>
    <xf numFmtId="1" fontId="1" fillId="0" borderId="32" xfId="3" applyNumberFormat="1" applyFont="1" applyBorder="1"/>
    <xf numFmtId="0" fontId="1" fillId="0" borderId="32" xfId="3" applyFont="1" applyBorder="1"/>
    <xf numFmtId="0" fontId="47" fillId="0" borderId="67" xfId="0" applyFont="1" applyBorder="1"/>
    <xf numFmtId="0" fontId="40" fillId="0" borderId="68" xfId="3" applyFont="1" applyBorder="1" applyAlignment="1">
      <alignment horizontal="center" wrapText="1" shrinkToFit="1"/>
    </xf>
    <xf numFmtId="0" fontId="40" fillId="0" borderId="68" xfId="3" applyFont="1" applyBorder="1" applyAlignment="1">
      <alignment horizontal="center"/>
    </xf>
    <xf numFmtId="1" fontId="40" fillId="0" borderId="68" xfId="3" applyNumberFormat="1" applyFont="1" applyBorder="1" applyAlignment="1">
      <alignment horizontal="center"/>
    </xf>
    <xf numFmtId="1" fontId="40" fillId="0" borderId="68" xfId="3" applyNumberFormat="1" applyFont="1" applyBorder="1" applyAlignment="1">
      <alignment horizontal="center" wrapText="1" shrinkToFit="1"/>
    </xf>
    <xf numFmtId="0" fontId="40" fillId="0" borderId="68" xfId="3" applyFont="1" applyBorder="1" applyAlignment="1">
      <alignment horizontal="left" wrapText="1" shrinkToFit="1"/>
    </xf>
    <xf numFmtId="0" fontId="47" fillId="0" borderId="69" xfId="0" applyFont="1" applyBorder="1" applyAlignment="1">
      <alignment horizontal="center" wrapText="1" shrinkToFit="1"/>
    </xf>
    <xf numFmtId="0" fontId="47" fillId="0" borderId="70" xfId="0" applyFont="1" applyBorder="1" applyAlignment="1">
      <alignment horizontal="center" wrapText="1" shrinkToFit="1"/>
    </xf>
    <xf numFmtId="0" fontId="47" fillId="0" borderId="71" xfId="0" applyFont="1" applyBorder="1" applyAlignment="1">
      <alignment horizontal="center" wrapText="1" shrinkToFit="1"/>
    </xf>
    <xf numFmtId="0" fontId="48" fillId="0" borderId="1" xfId="0" applyFont="1" applyBorder="1" applyAlignment="1">
      <alignment wrapText="1" shrinkToFit="1"/>
    </xf>
    <xf numFmtId="0" fontId="48" fillId="0" borderId="1" xfId="3" applyFont="1" applyBorder="1" applyAlignment="1">
      <alignment vertical="top" wrapText="1"/>
    </xf>
    <xf numFmtId="14" fontId="48" fillId="0" borderId="1" xfId="3" applyNumberFormat="1" applyFont="1" applyBorder="1" applyAlignment="1">
      <alignment vertical="top" wrapText="1"/>
    </xf>
    <xf numFmtId="4" fontId="48" fillId="0" borderId="1" xfId="3" applyNumberFormat="1" applyFont="1" applyBorder="1" applyAlignment="1">
      <alignment horizontal="center" vertical="top" wrapText="1"/>
    </xf>
    <xf numFmtId="0" fontId="48" fillId="0" borderId="6" xfId="3" applyFont="1" applyBorder="1" applyAlignment="1">
      <alignment vertical="top" wrapText="1"/>
    </xf>
    <xf numFmtId="0" fontId="48" fillId="0" borderId="1" xfId="0" applyFont="1" applyBorder="1" applyAlignment="1">
      <alignment horizontal="center"/>
    </xf>
    <xf numFmtId="0" fontId="41" fillId="0" borderId="1" xfId="0" applyFont="1" applyBorder="1" applyAlignment="1">
      <alignment wrapText="1" shrinkToFit="1"/>
    </xf>
    <xf numFmtId="0" fontId="39" fillId="0" borderId="1" xfId="3" applyFont="1" applyBorder="1" applyAlignment="1">
      <alignment vertical="top" wrapText="1"/>
    </xf>
    <xf numFmtId="14" fontId="39" fillId="0" borderId="1" xfId="3" applyNumberFormat="1" applyFont="1" applyBorder="1" applyAlignment="1">
      <alignment vertical="top" wrapText="1"/>
    </xf>
    <xf numFmtId="4" fontId="39" fillId="0" borderId="1" xfId="3" applyNumberFormat="1" applyFont="1" applyBorder="1" applyAlignment="1">
      <alignment horizontal="center" vertical="top" wrapText="1"/>
    </xf>
    <xf numFmtId="0" fontId="39" fillId="0" borderId="6" xfId="3" applyFont="1" applyBorder="1" applyAlignment="1">
      <alignment vertical="top" wrapText="1"/>
    </xf>
    <xf numFmtId="0" fontId="41" fillId="0" borderId="1" xfId="0" applyFont="1" applyBorder="1" applyAlignment="1">
      <alignment horizontal="center"/>
    </xf>
    <xf numFmtId="0" fontId="39" fillId="0" borderId="11" xfId="3" applyFont="1" applyBorder="1" applyAlignment="1">
      <alignment horizontal="right"/>
    </xf>
    <xf numFmtId="4" fontId="6" fillId="0" borderId="1" xfId="3" applyNumberFormat="1" applyFont="1" applyBorder="1"/>
    <xf numFmtId="4" fontId="6" fillId="0" borderId="0" xfId="3" applyNumberFormat="1" applyFont="1" applyBorder="1"/>
    <xf numFmtId="0" fontId="8" fillId="0" borderId="0" xfId="3" applyFont="1"/>
    <xf numFmtId="0" fontId="49" fillId="0" borderId="0" xfId="0" applyFont="1"/>
    <xf numFmtId="0" fontId="50" fillId="0" borderId="0" xfId="0" applyFont="1"/>
    <xf numFmtId="0" fontId="1" fillId="0" borderId="0" xfId="3" applyFont="1" applyBorder="1"/>
    <xf numFmtId="0" fontId="51" fillId="0" borderId="0" xfId="0" applyFont="1"/>
    <xf numFmtId="0" fontId="40" fillId="0" borderId="72" xfId="3" applyFont="1" applyBorder="1" applyAlignment="1">
      <alignment horizontal="center" wrapText="1" shrinkToFit="1"/>
    </xf>
    <xf numFmtId="0" fontId="40" fillId="0" borderId="72" xfId="3" applyFont="1" applyBorder="1" applyAlignment="1">
      <alignment horizontal="center"/>
    </xf>
    <xf numFmtId="1" fontId="40" fillId="0" borderId="72" xfId="3" applyNumberFormat="1" applyFont="1" applyBorder="1" applyAlignment="1">
      <alignment horizontal="center"/>
    </xf>
    <xf numFmtId="1" fontId="40" fillId="0" borderId="72" xfId="3" applyNumberFormat="1" applyFont="1" applyBorder="1" applyAlignment="1">
      <alignment horizontal="center" wrapText="1" shrinkToFit="1"/>
    </xf>
    <xf numFmtId="0" fontId="40" fillId="0" borderId="73" xfId="3" applyFont="1" applyBorder="1" applyAlignment="1">
      <alignment horizontal="left" wrapText="1" shrinkToFit="1"/>
    </xf>
    <xf numFmtId="0" fontId="0" fillId="0" borderId="51" xfId="0" applyBorder="1"/>
    <xf numFmtId="0" fontId="48" fillId="0" borderId="37" xfId="0" applyFont="1" applyBorder="1" applyAlignment="1">
      <alignment wrapText="1" shrinkToFit="1"/>
    </xf>
    <xf numFmtId="0" fontId="52" fillId="0" borderId="0" xfId="0" applyFont="1"/>
    <xf numFmtId="0" fontId="50" fillId="0" borderId="0" xfId="0" quotePrefix="1" applyFont="1"/>
    <xf numFmtId="0" fontId="53" fillId="0" borderId="0" xfId="0" applyFont="1" applyAlignment="1">
      <alignment vertical="center"/>
    </xf>
    <xf numFmtId="0" fontId="54" fillId="0" borderId="0" xfId="0" applyFont="1" applyAlignment="1">
      <alignment horizontal="justify" vertical="center"/>
    </xf>
    <xf numFmtId="0" fontId="0" fillId="0" borderId="0" xfId="0" applyAlignment="1">
      <alignment vertical="center"/>
    </xf>
    <xf numFmtId="4" fontId="0" fillId="0" borderId="10" xfId="0" applyNumberFormat="1" applyBorder="1"/>
    <xf numFmtId="4" fontId="9" fillId="0" borderId="0" xfId="0" applyNumberFormat="1" applyFont="1" applyBorder="1"/>
    <xf numFmtId="0" fontId="9" fillId="0" borderId="23" xfId="0" applyFont="1" applyBorder="1"/>
    <xf numFmtId="0" fontId="9" fillId="0" borderId="32" xfId="0" applyFont="1" applyBorder="1"/>
    <xf numFmtId="0" fontId="3" fillId="0" borderId="32" xfId="0" applyFont="1" applyBorder="1" applyAlignment="1">
      <alignment horizontal="left"/>
    </xf>
    <xf numFmtId="4" fontId="3" fillId="0" borderId="25" xfId="0" applyNumberFormat="1" applyFont="1" applyBorder="1"/>
    <xf numFmtId="0" fontId="55" fillId="0" borderId="0" xfId="0" applyFont="1" applyAlignment="1">
      <alignment wrapText="1" shrinkToFit="1"/>
    </xf>
    <xf numFmtId="0" fontId="24" fillId="0" borderId="22" xfId="0" applyFont="1" applyBorder="1" applyAlignment="1">
      <alignment horizontal="center"/>
    </xf>
    <xf numFmtId="0" fontId="24" fillId="0" borderId="64" xfId="0" applyFont="1" applyBorder="1" applyAlignment="1">
      <alignment horizontal="center"/>
    </xf>
    <xf numFmtId="14" fontId="20" fillId="0" borderId="12" xfId="3" applyNumberFormat="1" applyFont="1" applyBorder="1" applyAlignment="1">
      <alignment horizontal="left"/>
    </xf>
    <xf numFmtId="14" fontId="20" fillId="0" borderId="16" xfId="3" applyNumberFormat="1" applyFont="1" applyBorder="1" applyAlignment="1">
      <alignment horizontal="left"/>
    </xf>
    <xf numFmtId="0" fontId="25" fillId="0" borderId="60" xfId="3" applyFont="1" applyBorder="1" applyAlignment="1">
      <alignment horizontal="left" wrapText="1"/>
    </xf>
    <xf numFmtId="0" fontId="25" fillId="0" borderId="65" xfId="3" applyFont="1" applyBorder="1" applyAlignment="1">
      <alignment horizontal="left" wrapText="1"/>
    </xf>
    <xf numFmtId="0" fontId="6" fillId="0" borderId="10" xfId="3" applyFont="1" applyBorder="1" applyAlignment="1">
      <alignment horizontal="center" wrapText="1"/>
    </xf>
    <xf numFmtId="0" fontId="6" fillId="0" borderId="37" xfId="3" applyFont="1" applyBorder="1" applyAlignment="1">
      <alignment horizontal="center" wrapText="1"/>
    </xf>
    <xf numFmtId="0" fontId="25" fillId="0" borderId="1" xfId="0" applyFont="1" applyBorder="1" applyAlignment="1">
      <alignment horizontal="left"/>
    </xf>
    <xf numFmtId="0" fontId="25" fillId="0" borderId="1" xfId="3" applyFont="1" applyBorder="1" applyAlignment="1">
      <alignment horizontal="left"/>
    </xf>
    <xf numFmtId="17" fontId="25" fillId="0" borderId="1" xfId="3" applyNumberFormat="1" applyFont="1" applyBorder="1" applyAlignment="1">
      <alignment horizontal="left"/>
    </xf>
    <xf numFmtId="0" fontId="1" fillId="0" borderId="44" xfId="3" applyFont="1" applyBorder="1" applyAlignment="1">
      <alignment horizontal="center" wrapText="1"/>
    </xf>
    <xf numFmtId="0" fontId="1" fillId="0" borderId="35" xfId="3" applyFont="1" applyBorder="1" applyAlignment="1">
      <alignment horizontal="center" wrapText="1"/>
    </xf>
    <xf numFmtId="0" fontId="1" fillId="0" borderId="61" xfId="3" applyFont="1" applyBorder="1" applyAlignment="1">
      <alignment horizontal="center" wrapText="1"/>
    </xf>
    <xf numFmtId="0" fontId="1" fillId="0" borderId="29" xfId="3" applyFont="1" applyBorder="1" applyAlignment="1">
      <alignment horizontal="center" wrapText="1"/>
    </xf>
    <xf numFmtId="0" fontId="1" fillId="0" borderId="13" xfId="3" applyFont="1" applyBorder="1" applyAlignment="1">
      <alignment horizontal="center" wrapText="1"/>
    </xf>
    <xf numFmtId="0" fontId="1" fillId="0" borderId="59" xfId="3" applyFont="1" applyBorder="1" applyAlignment="1">
      <alignment horizontal="center" wrapText="1"/>
    </xf>
    <xf numFmtId="0" fontId="25" fillId="0" borderId="12" xfId="3" applyFont="1" applyBorder="1" applyAlignment="1">
      <alignment horizontal="left" wrapText="1"/>
    </xf>
    <xf numFmtId="0" fontId="25" fillId="0" borderId="16" xfId="3" applyFont="1" applyBorder="1" applyAlignment="1">
      <alignment horizontal="left" wrapText="1"/>
    </xf>
    <xf numFmtId="0" fontId="0" fillId="0" borderId="13" xfId="0" applyBorder="1" applyAlignment="1">
      <alignment horizontal="left"/>
    </xf>
    <xf numFmtId="0" fontId="2" fillId="0" borderId="62" xfId="3" applyFont="1" applyBorder="1" applyAlignment="1">
      <alignment horizontal="center" wrapText="1"/>
    </xf>
    <xf numFmtId="0" fontId="2" fillId="0" borderId="40" xfId="3" applyFont="1" applyBorder="1" applyAlignment="1">
      <alignment horizontal="center" wrapText="1"/>
    </xf>
    <xf numFmtId="0" fontId="2" fillId="0" borderId="63" xfId="3" applyFont="1" applyBorder="1" applyAlignment="1">
      <alignment horizontal="center" wrapText="1"/>
    </xf>
    <xf numFmtId="0" fontId="27" fillId="0" borderId="14" xfId="0" applyFont="1" applyBorder="1" applyAlignment="1">
      <alignment horizontal="center"/>
    </xf>
    <xf numFmtId="0" fontId="27" fillId="0" borderId="15" xfId="0" applyFont="1" applyBorder="1" applyAlignment="1">
      <alignment horizontal="center"/>
    </xf>
    <xf numFmtId="0" fontId="29" fillId="0" borderId="6" xfId="0" applyFont="1" applyBorder="1" applyAlignment="1">
      <alignment horizontal="left"/>
    </xf>
    <xf numFmtId="0" fontId="29" fillId="0" borderId="12" xfId="0" applyFont="1" applyBorder="1" applyAlignment="1">
      <alignment horizontal="left"/>
    </xf>
    <xf numFmtId="0" fontId="29" fillId="0" borderId="16" xfId="0" applyFont="1" applyBorder="1" applyAlignment="1">
      <alignment horizontal="left"/>
    </xf>
    <xf numFmtId="0" fontId="27" fillId="0" borderId="6" xfId="0" applyFont="1" applyBorder="1" applyAlignment="1">
      <alignment horizontal="left" wrapText="1" shrinkToFit="1"/>
    </xf>
    <xf numFmtId="0" fontId="27" fillId="0" borderId="12" xfId="0" applyFont="1" applyBorder="1" applyAlignment="1">
      <alignment horizontal="left" wrapText="1" shrinkToFit="1"/>
    </xf>
    <xf numFmtId="0" fontId="27" fillId="0" borderId="12" xfId="0" applyFont="1" applyBorder="1" applyAlignment="1">
      <alignment horizontal="left"/>
    </xf>
    <xf numFmtId="0" fontId="27" fillId="0" borderId="16" xfId="0" applyFont="1" applyBorder="1" applyAlignment="1">
      <alignment horizontal="left"/>
    </xf>
    <xf numFmtId="0" fontId="27" fillId="0" borderId="6" xfId="0" applyFont="1" applyBorder="1" applyAlignment="1">
      <alignment horizontal="center" wrapText="1" shrinkToFit="1"/>
    </xf>
    <xf numFmtId="0" fontId="27" fillId="0" borderId="16" xfId="0" applyFont="1" applyBorder="1" applyAlignment="1">
      <alignment horizontal="center" wrapText="1" shrinkToFit="1"/>
    </xf>
    <xf numFmtId="0" fontId="19" fillId="0" borderId="6" xfId="0" applyFont="1" applyBorder="1" applyAlignment="1">
      <alignment horizontal="left"/>
    </xf>
    <xf numFmtId="0" fontId="19" fillId="0" borderId="16" xfId="0" applyFont="1" applyBorder="1" applyAlignment="1">
      <alignment horizontal="left"/>
    </xf>
    <xf numFmtId="0" fontId="19" fillId="0" borderId="1" xfId="0" applyFont="1" applyBorder="1" applyAlignment="1">
      <alignment horizontal="left"/>
    </xf>
    <xf numFmtId="14" fontId="29" fillId="0" borderId="1" xfId="0" applyNumberFormat="1" applyFont="1" applyBorder="1" applyAlignment="1">
      <alignment horizontal="left"/>
    </xf>
    <xf numFmtId="0" fontId="29" fillId="0" borderId="1" xfId="0" applyFont="1" applyBorder="1" applyAlignment="1">
      <alignment horizontal="left"/>
    </xf>
    <xf numFmtId="0" fontId="7" fillId="0" borderId="10" xfId="3" applyFont="1" applyBorder="1" applyAlignment="1">
      <alignment horizontal="center" wrapText="1"/>
    </xf>
    <xf numFmtId="0" fontId="7" fillId="0" borderId="9" xfId="3" applyFont="1" applyBorder="1" applyAlignment="1">
      <alignment horizontal="center" wrapText="1"/>
    </xf>
    <xf numFmtId="0" fontId="2" fillId="3" borderId="28" xfId="3" applyFont="1" applyFill="1" applyBorder="1" applyAlignment="1">
      <alignment horizontal="center"/>
    </xf>
    <xf numFmtId="0" fontId="2" fillId="3" borderId="21" xfId="3" applyFont="1" applyFill="1" applyBorder="1" applyAlignment="1">
      <alignment horizontal="center"/>
    </xf>
    <xf numFmtId="0" fontId="2" fillId="3" borderId="66" xfId="3" applyFont="1" applyFill="1" applyBorder="1" applyAlignment="1">
      <alignment horizontal="center"/>
    </xf>
    <xf numFmtId="0" fontId="7" fillId="0" borderId="29" xfId="3" applyFont="1" applyBorder="1" applyAlignment="1">
      <alignment horizontal="center" wrapText="1"/>
    </xf>
    <xf numFmtId="0" fontId="7" fillId="0" borderId="59" xfId="3" applyFont="1" applyBorder="1" applyAlignment="1">
      <alignment horizontal="center" wrapText="1"/>
    </xf>
    <xf numFmtId="0" fontId="7" fillId="0" borderId="44" xfId="3" applyFont="1" applyBorder="1" applyAlignment="1">
      <alignment horizontal="center" wrapText="1"/>
    </xf>
    <xf numFmtId="0" fontId="7" fillId="0" borderId="35" xfId="3" applyFont="1" applyBorder="1" applyAlignment="1">
      <alignment horizontal="center" wrapText="1"/>
    </xf>
    <xf numFmtId="0" fontId="7" fillId="0" borderId="61" xfId="0" applyFont="1" applyBorder="1" applyAlignment="1">
      <alignment horizontal="center" wrapText="1"/>
    </xf>
    <xf numFmtId="0" fontId="27" fillId="0" borderId="4" xfId="0" applyFont="1" applyBorder="1" applyAlignment="1">
      <alignment horizontal="center" wrapText="1" shrinkToFit="1"/>
    </xf>
    <xf numFmtId="0" fontId="29" fillId="0" borderId="6" xfId="0" applyFont="1" applyBorder="1" applyAlignment="1">
      <alignment horizontal="left" wrapText="1" shrinkToFit="1"/>
    </xf>
    <xf numFmtId="0" fontId="29" fillId="0" borderId="16" xfId="0" applyFont="1" applyBorder="1" applyAlignment="1">
      <alignment horizontal="left" wrapText="1" shrinkToFit="1"/>
    </xf>
    <xf numFmtId="0" fontId="27" fillId="0" borderId="1" xfId="0" applyFont="1" applyBorder="1" applyAlignment="1">
      <alignment horizontal="center" wrapText="1" shrinkToFit="1"/>
    </xf>
    <xf numFmtId="0" fontId="29" fillId="0" borderId="1" xfId="0" applyFont="1" applyBorder="1" applyAlignment="1">
      <alignment horizontal="center" wrapText="1" shrinkToFit="1"/>
    </xf>
    <xf numFmtId="0" fontId="27" fillId="0" borderId="6" xfId="0" applyFont="1" applyBorder="1" applyAlignment="1">
      <alignment horizontal="left"/>
    </xf>
    <xf numFmtId="0" fontId="27" fillId="0" borderId="13" xfId="0" applyFont="1" applyBorder="1" applyAlignment="1">
      <alignment horizontal="left"/>
    </xf>
    <xf numFmtId="14" fontId="29" fillId="0" borderId="1" xfId="0" applyNumberFormat="1" applyFont="1" applyBorder="1" applyAlignment="1">
      <alignment horizontal="left" wrapText="1" shrinkToFit="1"/>
    </xf>
    <xf numFmtId="0" fontId="29" fillId="0" borderId="1" xfId="0" applyFont="1" applyBorder="1" applyAlignment="1">
      <alignment horizontal="left" wrapText="1" shrinkToFit="1"/>
    </xf>
    <xf numFmtId="0" fontId="19" fillId="0" borderId="6" xfId="0" applyFont="1" applyBorder="1" applyAlignment="1">
      <alignment horizontal="center"/>
    </xf>
    <xf numFmtId="0" fontId="19" fillId="0" borderId="12" xfId="0" applyFont="1" applyBorder="1" applyAlignment="1">
      <alignment horizontal="center"/>
    </xf>
    <xf numFmtId="0" fontId="7" fillId="0" borderId="6" xfId="0" applyFont="1" applyBorder="1" applyAlignment="1">
      <alignment horizontal="left"/>
    </xf>
    <xf numFmtId="0" fontId="7" fillId="0" borderId="16" xfId="0" applyFont="1" applyBorder="1" applyAlignment="1">
      <alignment horizontal="left"/>
    </xf>
    <xf numFmtId="0" fontId="18" fillId="3" borderId="6" xfId="0" applyFont="1" applyFill="1" applyBorder="1" applyAlignment="1">
      <alignment horizontal="center"/>
    </xf>
    <xf numFmtId="0" fontId="18" fillId="3" borderId="12" xfId="0" applyFont="1" applyFill="1" applyBorder="1" applyAlignment="1">
      <alignment horizontal="center"/>
    </xf>
    <xf numFmtId="0" fontId="2" fillId="0" borderId="1" xfId="0" applyFont="1" applyFill="1" applyBorder="1" applyAlignment="1">
      <alignment horizontal="center" wrapText="1"/>
    </xf>
    <xf numFmtId="0" fontId="29" fillId="0" borderId="60" xfId="3" applyFont="1" applyBorder="1" applyAlignment="1">
      <alignment horizontal="center" wrapText="1"/>
    </xf>
    <xf numFmtId="0" fontId="29" fillId="0" borderId="65" xfId="3" applyFont="1" applyBorder="1" applyAlignment="1">
      <alignment horizontal="center" wrapText="1"/>
    </xf>
    <xf numFmtId="0" fontId="29" fillId="0" borderId="12" xfId="3" applyFont="1" applyBorder="1" applyAlignment="1">
      <alignment horizontal="center" wrapText="1" shrinkToFit="1"/>
    </xf>
    <xf numFmtId="0" fontId="29" fillId="0" borderId="16" xfId="3" applyFont="1" applyBorder="1" applyAlignment="1">
      <alignment horizontal="center" wrapText="1" shrinkToFit="1"/>
    </xf>
    <xf numFmtId="0" fontId="7" fillId="0" borderId="38" xfId="0" applyFont="1" applyBorder="1" applyAlignment="1">
      <alignment horizontal="center" wrapText="1" shrinkToFit="1"/>
    </xf>
    <xf numFmtId="0" fontId="2" fillId="3" borderId="35" xfId="3" applyFont="1" applyFill="1" applyBorder="1" applyAlignment="1">
      <alignment horizontal="center"/>
    </xf>
    <xf numFmtId="0" fontId="2" fillId="3" borderId="20" xfId="3" applyFont="1" applyFill="1" applyBorder="1" applyAlignment="1">
      <alignment horizontal="center"/>
    </xf>
    <xf numFmtId="49" fontId="2" fillId="5" borderId="28" xfId="3" applyNumberFormat="1" applyFont="1" applyFill="1" applyBorder="1" applyAlignment="1">
      <alignment horizontal="center" wrapText="1"/>
    </xf>
    <xf numFmtId="49" fontId="2" fillId="5" borderId="66" xfId="3" applyNumberFormat="1" applyFont="1" applyFill="1" applyBorder="1" applyAlignment="1">
      <alignment horizontal="center" wrapText="1"/>
    </xf>
    <xf numFmtId="0" fontId="33" fillId="0" borderId="6" xfId="0" applyFont="1" applyBorder="1" applyAlignment="1">
      <alignment horizontal="left"/>
    </xf>
    <xf numFmtId="0" fontId="33" fillId="0" borderId="12" xfId="0" applyFont="1" applyBorder="1" applyAlignment="1">
      <alignment horizontal="left"/>
    </xf>
    <xf numFmtId="0" fontId="33" fillId="0" borderId="16" xfId="0" applyFont="1" applyBorder="1" applyAlignment="1">
      <alignment horizontal="left"/>
    </xf>
    <xf numFmtId="0" fontId="47" fillId="0" borderId="28" xfId="0" applyFont="1" applyBorder="1" applyAlignment="1">
      <alignment horizontal="left"/>
    </xf>
    <xf numFmtId="0" fontId="47" fillId="0" borderId="21" xfId="0" applyFont="1" applyBorder="1" applyAlignment="1">
      <alignment horizontal="left"/>
    </xf>
    <xf numFmtId="0" fontId="35" fillId="0" borderId="21" xfId="3" applyFont="1" applyBorder="1" applyAlignment="1">
      <alignment horizontal="left"/>
    </xf>
    <xf numFmtId="0" fontId="35" fillId="0" borderId="66" xfId="3" applyFont="1" applyBorder="1" applyAlignment="1">
      <alignment horizontal="left"/>
    </xf>
    <xf numFmtId="0" fontId="40" fillId="0" borderId="18" xfId="3" applyFont="1" applyBorder="1" applyAlignment="1">
      <alignment horizontal="left"/>
    </xf>
    <xf numFmtId="0" fontId="39" fillId="0" borderId="11" xfId="3" applyFont="1" applyBorder="1" applyAlignment="1">
      <alignment horizontal="right"/>
    </xf>
    <xf numFmtId="0" fontId="0" fillId="0" borderId="13" xfId="0" applyBorder="1" applyAlignment="1">
      <alignment horizontal="center"/>
    </xf>
    <xf numFmtId="0" fontId="47" fillId="0" borderId="28" xfId="0" applyFont="1" applyBorder="1" applyAlignment="1">
      <alignment horizontal="center" wrapText="1" shrinkToFit="1"/>
    </xf>
    <xf numFmtId="0" fontId="47" fillId="0" borderId="21" xfId="0" applyFont="1" applyBorder="1" applyAlignment="1">
      <alignment horizontal="center" wrapText="1" shrinkToFit="1"/>
    </xf>
    <xf numFmtId="0" fontId="47" fillId="0" borderId="66" xfId="0" applyFont="1" applyBorder="1" applyAlignment="1">
      <alignment horizontal="center" wrapText="1" shrinkToFit="1"/>
    </xf>
    <xf numFmtId="0" fontId="9" fillId="0" borderId="11" xfId="0" applyFont="1" applyBorder="1" applyAlignment="1">
      <alignment wrapText="1"/>
    </xf>
    <xf numFmtId="0" fontId="9" fillId="0" borderId="12" xfId="0" applyFont="1" applyBorder="1" applyAlignment="1">
      <alignment horizontal="left"/>
    </xf>
    <xf numFmtId="0" fontId="42" fillId="0" borderId="0" xfId="0" applyFont="1" applyAlignment="1">
      <alignment vertical="center" wrapText="1"/>
    </xf>
  </cellXfs>
  <cellStyles count="8">
    <cellStyle name="Euro" xfId="1" xr:uid="{00000000-0005-0000-0000-000000000000}"/>
    <cellStyle name="Euro 3" xfId="2" xr:uid="{00000000-0005-0000-0000-000001000000}"/>
    <cellStyle name="Normaali" xfId="0" builtinId="0"/>
    <cellStyle name="Normaali 2" xfId="3" xr:uid="{00000000-0005-0000-0000-000003000000}"/>
    <cellStyle name="Normaali 3" xfId="7" xr:uid="{00000000-0005-0000-0000-000004000000}"/>
    <cellStyle name="Prosentti 2" xfId="5" xr:uid="{00000000-0005-0000-0000-000006000000}"/>
    <cellStyle name="Prosenttia" xfId="4" builtinId="5"/>
    <cellStyle name="Valuutta" xfId="6"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51</xdr:row>
      <xdr:rowOff>66675</xdr:rowOff>
    </xdr:from>
    <xdr:to>
      <xdr:col>2</xdr:col>
      <xdr:colOff>457200</xdr:colOff>
      <xdr:row>55</xdr:row>
      <xdr:rowOff>133350</xdr:rowOff>
    </xdr:to>
    <xdr:pic>
      <xdr:nvPicPr>
        <xdr:cNvPr id="2" name="Kuva 2" descr="ELY_LA01_Logo___FI_B_____BW (2).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848975"/>
          <a:ext cx="2400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38</xdr:row>
      <xdr:rowOff>9525</xdr:rowOff>
    </xdr:from>
    <xdr:to>
      <xdr:col>2</xdr:col>
      <xdr:colOff>485775</xdr:colOff>
      <xdr:row>42</xdr:row>
      <xdr:rowOff>76200</xdr:rowOff>
    </xdr:to>
    <xdr:pic>
      <xdr:nvPicPr>
        <xdr:cNvPr id="1652" name="Kuva 2" descr="ELY_LA01_Logo___FI_B_____BW (2).jpg">
          <a:extLst>
            <a:ext uri="{FF2B5EF4-FFF2-40B4-BE49-F238E27FC236}">
              <a16:creationId xmlns:a16="http://schemas.microsoft.com/office/drawing/2014/main" id="{00000000-0008-0000-0300-000074060000}"/>
            </a:ext>
          </a:extLst>
        </xdr:cNvPr>
        <xdr:cNvPicPr>
          <a:picLocks noChangeAspect="1"/>
        </xdr:cNvPicPr>
      </xdr:nvPicPr>
      <xdr:blipFill>
        <a:blip xmlns:r="http://schemas.openxmlformats.org/officeDocument/2006/relationships" r:embed="rId1" cstate="print"/>
        <a:srcRect/>
        <a:stretch>
          <a:fillRect/>
        </a:stretch>
      </xdr:blipFill>
      <xdr:spPr bwMode="auto">
        <a:xfrm>
          <a:off x="95250" y="7972425"/>
          <a:ext cx="2400300" cy="8382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228600</xdr:colOff>
      <xdr:row>35</xdr:row>
      <xdr:rowOff>161925</xdr:rowOff>
    </xdr:from>
    <xdr:to>
      <xdr:col>13</xdr:col>
      <xdr:colOff>600075</xdr:colOff>
      <xdr:row>38</xdr:row>
      <xdr:rowOff>171450</xdr:rowOff>
    </xdr:to>
    <xdr:pic>
      <xdr:nvPicPr>
        <xdr:cNvPr id="7566" name="Kuva 2" descr="ELY_LA01_Logo___FI_B_____BW (2).jpg">
          <a:extLst>
            <a:ext uri="{FF2B5EF4-FFF2-40B4-BE49-F238E27FC236}">
              <a16:creationId xmlns:a16="http://schemas.microsoft.com/office/drawing/2014/main" id="{00000000-0008-0000-0400-00008E1D0000}"/>
            </a:ext>
          </a:extLst>
        </xdr:cNvPr>
        <xdr:cNvPicPr>
          <a:picLocks noChangeAspect="1"/>
        </xdr:cNvPicPr>
      </xdr:nvPicPr>
      <xdr:blipFill>
        <a:blip xmlns:r="http://schemas.openxmlformats.org/officeDocument/2006/relationships" r:embed="rId1" cstate="print"/>
        <a:srcRect/>
        <a:stretch>
          <a:fillRect/>
        </a:stretch>
      </xdr:blipFill>
      <xdr:spPr bwMode="auto">
        <a:xfrm>
          <a:off x="9286875" y="8181975"/>
          <a:ext cx="2314575" cy="5810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38100</xdr:colOff>
      <xdr:row>26</xdr:row>
      <xdr:rowOff>0</xdr:rowOff>
    </xdr:from>
    <xdr:to>
      <xdr:col>6</xdr:col>
      <xdr:colOff>2438400</xdr:colOff>
      <xdr:row>29</xdr:row>
      <xdr:rowOff>304800</xdr:rowOff>
    </xdr:to>
    <xdr:pic>
      <xdr:nvPicPr>
        <xdr:cNvPr id="8526" name="Kuva 2" descr="ELY_LA01_Logo___FI_B_____BW (2).jpg">
          <a:extLst>
            <a:ext uri="{FF2B5EF4-FFF2-40B4-BE49-F238E27FC236}">
              <a16:creationId xmlns:a16="http://schemas.microsoft.com/office/drawing/2014/main" id="{00000000-0008-0000-0500-00004E210000}"/>
            </a:ext>
          </a:extLst>
        </xdr:cNvPr>
        <xdr:cNvPicPr>
          <a:picLocks noChangeAspect="1"/>
        </xdr:cNvPicPr>
      </xdr:nvPicPr>
      <xdr:blipFill>
        <a:blip xmlns:r="http://schemas.openxmlformats.org/officeDocument/2006/relationships" r:embed="rId1" cstate="print"/>
        <a:srcRect/>
        <a:stretch>
          <a:fillRect/>
        </a:stretch>
      </xdr:blipFill>
      <xdr:spPr bwMode="auto">
        <a:xfrm>
          <a:off x="6638925" y="6438900"/>
          <a:ext cx="2400300" cy="838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161925</xdr:colOff>
      <xdr:row>43</xdr:row>
      <xdr:rowOff>180975</xdr:rowOff>
    </xdr:from>
    <xdr:to>
      <xdr:col>2</xdr:col>
      <xdr:colOff>247650</xdr:colOff>
      <xdr:row>48</xdr:row>
      <xdr:rowOff>66675</xdr:rowOff>
    </xdr:to>
    <xdr:pic>
      <xdr:nvPicPr>
        <xdr:cNvPr id="2" name="Kuva 3" descr="ELY_LA01_Logo___FI_B_____BW (2).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61925" y="8782050"/>
          <a:ext cx="2400300" cy="8382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15</xdr:row>
      <xdr:rowOff>57150</xdr:rowOff>
    </xdr:from>
    <xdr:to>
      <xdr:col>13</xdr:col>
      <xdr:colOff>142875</xdr:colOff>
      <xdr:row>15</xdr:row>
      <xdr:rowOff>57150</xdr:rowOff>
    </xdr:to>
    <xdr:pic>
      <xdr:nvPicPr>
        <xdr:cNvPr id="2" name="Kuva 2" descr="ELY_LA01_Logo___FI_B_____BW (2).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rcRect/>
        <a:stretch>
          <a:fillRect/>
        </a:stretch>
      </xdr:blipFill>
      <xdr:spPr bwMode="auto">
        <a:xfrm>
          <a:off x="8743950" y="3733800"/>
          <a:ext cx="2581275" cy="0"/>
        </a:xfrm>
        <a:prstGeom prst="rect">
          <a:avLst/>
        </a:prstGeom>
        <a:noFill/>
        <a:ln w="9525">
          <a:noFill/>
          <a:miter lim="800000"/>
          <a:headEnd/>
          <a:tailEnd/>
        </a:ln>
      </xdr:spPr>
    </xdr:pic>
    <xdr:clientData/>
  </xdr:twoCellAnchor>
  <xdr:twoCellAnchor editAs="oneCell">
    <xdr:from>
      <xdr:col>8</xdr:col>
      <xdr:colOff>514350</xdr:colOff>
      <xdr:row>14</xdr:row>
      <xdr:rowOff>38100</xdr:rowOff>
    </xdr:from>
    <xdr:to>
      <xdr:col>8</xdr:col>
      <xdr:colOff>2914650</xdr:colOff>
      <xdr:row>18</xdr:row>
      <xdr:rowOff>114300</xdr:rowOff>
    </xdr:to>
    <xdr:pic>
      <xdr:nvPicPr>
        <xdr:cNvPr id="3" name="Kuva 2" descr="ELY_LA01_Logo___FI_B_____BW (2).jpg">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229350" y="3524250"/>
          <a:ext cx="2400300" cy="8382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266700</xdr:colOff>
      <xdr:row>16</xdr:row>
      <xdr:rowOff>57150</xdr:rowOff>
    </xdr:from>
    <xdr:to>
      <xdr:col>14</xdr:col>
      <xdr:colOff>19050</xdr:colOff>
      <xdr:row>16</xdr:row>
      <xdr:rowOff>57150</xdr:rowOff>
    </xdr:to>
    <xdr:pic>
      <xdr:nvPicPr>
        <xdr:cNvPr id="2" name="Kuva 2" descr="ELY_LA01_Logo___FI_B_____BW (2).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rcRect/>
        <a:stretch>
          <a:fillRect/>
        </a:stretch>
      </xdr:blipFill>
      <xdr:spPr bwMode="auto">
        <a:xfrm>
          <a:off x="8153400" y="3981450"/>
          <a:ext cx="2581275" cy="0"/>
        </a:xfrm>
        <a:prstGeom prst="rect">
          <a:avLst/>
        </a:prstGeom>
        <a:noFill/>
        <a:ln w="9525">
          <a:noFill/>
          <a:miter lim="800000"/>
          <a:headEnd/>
          <a:tailEnd/>
        </a:ln>
      </xdr:spPr>
    </xdr:pic>
    <xdr:clientData/>
  </xdr:twoCellAnchor>
  <xdr:twoCellAnchor editAs="oneCell">
    <xdr:from>
      <xdr:col>8</xdr:col>
      <xdr:colOff>2124075</xdr:colOff>
      <xdr:row>16</xdr:row>
      <xdr:rowOff>19050</xdr:rowOff>
    </xdr:from>
    <xdr:to>
      <xdr:col>12</xdr:col>
      <xdr:colOff>381000</xdr:colOff>
      <xdr:row>20</xdr:row>
      <xdr:rowOff>95250</xdr:rowOff>
    </xdr:to>
    <xdr:pic>
      <xdr:nvPicPr>
        <xdr:cNvPr id="3" name="Kuva 2" descr="ELY_LA01_Logo___FI_B_____BW (2).jp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7610475" y="3943350"/>
          <a:ext cx="2400300" cy="838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1"/>
  <sheetViews>
    <sheetView workbookViewId="0">
      <selection activeCell="C53" sqref="C53"/>
    </sheetView>
  </sheetViews>
  <sheetFormatPr defaultRowHeight="14.4" x14ac:dyDescent="0.3"/>
  <cols>
    <col min="1" max="1" width="109.6640625" style="133" customWidth="1"/>
  </cols>
  <sheetData>
    <row r="1" spans="1:1" x14ac:dyDescent="0.3">
      <c r="A1" s="148" t="s">
        <v>103</v>
      </c>
    </row>
    <row r="2" spans="1:1" x14ac:dyDescent="0.3">
      <c r="A2" s="136" t="s">
        <v>136</v>
      </c>
    </row>
    <row r="3" spans="1:1" x14ac:dyDescent="0.3">
      <c r="A3" s="136"/>
    </row>
    <row r="4" spans="1:1" x14ac:dyDescent="0.3">
      <c r="A4" s="147" t="s">
        <v>234</v>
      </c>
    </row>
    <row r="5" spans="1:1" x14ac:dyDescent="0.3">
      <c r="A5" t="s">
        <v>235</v>
      </c>
    </row>
    <row r="6" spans="1:1" x14ac:dyDescent="0.3">
      <c r="A6" t="s">
        <v>228</v>
      </c>
    </row>
    <row r="7" spans="1:1" x14ac:dyDescent="0.3">
      <c r="A7" s="136"/>
    </row>
    <row r="8" spans="1:1" x14ac:dyDescent="0.3">
      <c r="A8" s="147" t="s">
        <v>107</v>
      </c>
    </row>
    <row r="9" spans="1:1" x14ac:dyDescent="0.3">
      <c r="A9" s="221" t="s">
        <v>146</v>
      </c>
    </row>
    <row r="10" spans="1:1" ht="28.5" customHeight="1" x14ac:dyDescent="0.3">
      <c r="A10" s="136" t="s">
        <v>139</v>
      </c>
    </row>
    <row r="11" spans="1:1" ht="27" x14ac:dyDescent="0.3">
      <c r="A11" s="135" t="s">
        <v>140</v>
      </c>
    </row>
    <row r="12" spans="1:1" x14ac:dyDescent="0.3">
      <c r="A12" s="136" t="s">
        <v>141</v>
      </c>
    </row>
    <row r="13" spans="1:1" ht="40.200000000000003" x14ac:dyDescent="0.3">
      <c r="A13" s="137" t="s">
        <v>104</v>
      </c>
    </row>
    <row r="14" spans="1:1" ht="40.200000000000003" x14ac:dyDescent="0.3">
      <c r="A14" s="137" t="s">
        <v>142</v>
      </c>
    </row>
    <row r="15" spans="1:1" ht="34.5" customHeight="1" x14ac:dyDescent="0.3">
      <c r="A15" s="139" t="s">
        <v>105</v>
      </c>
    </row>
    <row r="16" spans="1:1" ht="32.25" customHeight="1" x14ac:dyDescent="0.3">
      <c r="A16" s="137" t="s">
        <v>102</v>
      </c>
    </row>
    <row r="17" spans="1:5" ht="28.5" customHeight="1" x14ac:dyDescent="0.3">
      <c r="A17" s="137" t="s">
        <v>143</v>
      </c>
    </row>
    <row r="18" spans="1:5" ht="45" customHeight="1" x14ac:dyDescent="0.3">
      <c r="A18" s="222" t="s">
        <v>144</v>
      </c>
    </row>
    <row r="19" spans="1:5" ht="21.75" customHeight="1" x14ac:dyDescent="0.3">
      <c r="A19" s="222" t="s">
        <v>145</v>
      </c>
    </row>
    <row r="20" spans="1:5" x14ac:dyDescent="0.3">
      <c r="A20" s="138"/>
    </row>
    <row r="21" spans="1:5" ht="14.25" customHeight="1" x14ac:dyDescent="0.3">
      <c r="A21" s="147" t="s">
        <v>106</v>
      </c>
      <c r="B21" s="113"/>
      <c r="C21" s="113"/>
      <c r="D21" s="113"/>
      <c r="E21" s="113"/>
    </row>
    <row r="22" spans="1:5" x14ac:dyDescent="0.3">
      <c r="A22" s="140" t="s">
        <v>82</v>
      </c>
      <c r="B22" s="113"/>
      <c r="C22" s="113"/>
      <c r="D22" s="113"/>
      <c r="E22" s="113"/>
    </row>
    <row r="23" spans="1:5" x14ac:dyDescent="0.3">
      <c r="A23" s="136" t="s">
        <v>109</v>
      </c>
    </row>
    <row r="24" spans="1:5" x14ac:dyDescent="0.3">
      <c r="A24" s="136" t="s">
        <v>108</v>
      </c>
    </row>
    <row r="25" spans="1:5" ht="27" x14ac:dyDescent="0.3">
      <c r="A25" s="136" t="s">
        <v>113</v>
      </c>
    </row>
    <row r="26" spans="1:5" ht="40.200000000000003" x14ac:dyDescent="0.3">
      <c r="A26" s="136" t="s">
        <v>111</v>
      </c>
    </row>
    <row r="27" spans="1:5" ht="40.200000000000003" x14ac:dyDescent="0.3">
      <c r="A27" s="136" t="s">
        <v>112</v>
      </c>
    </row>
    <row r="28" spans="1:5" x14ac:dyDescent="0.3">
      <c r="A28" s="134" t="s">
        <v>116</v>
      </c>
    </row>
    <row r="29" spans="1:5" ht="27" x14ac:dyDescent="0.3">
      <c r="A29" s="136" t="s">
        <v>117</v>
      </c>
    </row>
    <row r="30" spans="1:5" ht="27" x14ac:dyDescent="0.3">
      <c r="A30" s="136" t="s">
        <v>114</v>
      </c>
    </row>
    <row r="31" spans="1:5" x14ac:dyDescent="0.3">
      <c r="A31" s="134" t="s">
        <v>93</v>
      </c>
    </row>
    <row r="32" spans="1:5" ht="27" x14ac:dyDescent="0.3">
      <c r="A32" s="136" t="s">
        <v>118</v>
      </c>
    </row>
    <row r="33" spans="1:1" ht="27" x14ac:dyDescent="0.3">
      <c r="A33" s="139" t="s">
        <v>105</v>
      </c>
    </row>
    <row r="34" spans="1:1" ht="27" x14ac:dyDescent="0.3">
      <c r="A34" s="137" t="s">
        <v>102</v>
      </c>
    </row>
    <row r="35" spans="1:1" x14ac:dyDescent="0.3">
      <c r="A35" s="136" t="s">
        <v>110</v>
      </c>
    </row>
    <row r="36" spans="1:1" x14ac:dyDescent="0.3">
      <c r="A36" s="136"/>
    </row>
    <row r="37" spans="1:1" x14ac:dyDescent="0.3">
      <c r="A37" s="147" t="s">
        <v>123</v>
      </c>
    </row>
    <row r="38" spans="1:1" ht="27" x14ac:dyDescent="0.3">
      <c r="A38" s="222" t="s">
        <v>149</v>
      </c>
    </row>
    <row r="39" spans="1:1" x14ac:dyDescent="0.3">
      <c r="A39" s="136" t="s">
        <v>133</v>
      </c>
    </row>
    <row r="40" spans="1:1" ht="27" x14ac:dyDescent="0.3">
      <c r="A40" s="136" t="s">
        <v>137</v>
      </c>
    </row>
    <row r="41" spans="1:1" ht="16.5" customHeight="1" x14ac:dyDescent="0.3">
      <c r="A41" s="136" t="s">
        <v>127</v>
      </c>
    </row>
    <row r="42" spans="1:1" x14ac:dyDescent="0.3">
      <c r="A42" s="136" t="s">
        <v>138</v>
      </c>
    </row>
    <row r="43" spans="1:1" x14ac:dyDescent="0.3">
      <c r="A43" s="136"/>
    </row>
    <row r="44" spans="1:1" x14ac:dyDescent="0.3">
      <c r="A44" s="147" t="s">
        <v>181</v>
      </c>
    </row>
    <row r="45" spans="1:1" x14ac:dyDescent="0.3">
      <c r="A45" s="136" t="s">
        <v>182</v>
      </c>
    </row>
    <row r="46" spans="1:1" x14ac:dyDescent="0.3">
      <c r="A46" s="136" t="s">
        <v>184</v>
      </c>
    </row>
    <row r="47" spans="1:1" x14ac:dyDescent="0.3">
      <c r="A47" s="136" t="s">
        <v>183</v>
      </c>
    </row>
    <row r="48" spans="1:1" x14ac:dyDescent="0.3">
      <c r="A48" s="136" t="s">
        <v>185</v>
      </c>
    </row>
    <row r="49" spans="1:1" x14ac:dyDescent="0.3">
      <c r="A49" s="136" t="s">
        <v>186</v>
      </c>
    </row>
    <row r="50" spans="1:1" x14ac:dyDescent="0.3">
      <c r="A50" s="136" t="s">
        <v>187</v>
      </c>
    </row>
    <row r="52" spans="1:1" x14ac:dyDescent="0.3">
      <c r="A52" s="147" t="s">
        <v>243</v>
      </c>
    </row>
    <row r="53" spans="1:1" x14ac:dyDescent="0.3">
      <c r="A53" s="133" t="s">
        <v>227</v>
      </c>
    </row>
    <row r="55" spans="1:1" x14ac:dyDescent="0.3">
      <c r="A55" s="147" t="s">
        <v>242</v>
      </c>
    </row>
    <row r="56" spans="1:1" x14ac:dyDescent="0.3">
      <c r="A56" s="133" t="s">
        <v>226</v>
      </c>
    </row>
    <row r="58" spans="1:1" ht="15.6" x14ac:dyDescent="0.3">
      <c r="A58" s="321" t="s">
        <v>241</v>
      </c>
    </row>
    <row r="59" spans="1:1" x14ac:dyDescent="0.3">
      <c r="A59" s="147" t="s">
        <v>238</v>
      </c>
    </row>
    <row r="60" spans="1:1" ht="40.200000000000003" x14ac:dyDescent="0.3">
      <c r="A60" s="136" t="s">
        <v>157</v>
      </c>
    </row>
    <row r="62" spans="1:1" x14ac:dyDescent="0.3">
      <c r="A62" s="147" t="s">
        <v>239</v>
      </c>
    </row>
    <row r="63" spans="1:1" ht="27" x14ac:dyDescent="0.3">
      <c r="A63" s="136" t="s">
        <v>156</v>
      </c>
    </row>
    <row r="64" spans="1:1" ht="27" x14ac:dyDescent="0.3">
      <c r="A64" s="136" t="s">
        <v>155</v>
      </c>
    </row>
    <row r="66" spans="1:1" x14ac:dyDescent="0.3">
      <c r="A66" s="147" t="s">
        <v>240</v>
      </c>
    </row>
    <row r="67" spans="1:1" x14ac:dyDescent="0.3">
      <c r="A67" s="136" t="s">
        <v>158</v>
      </c>
    </row>
    <row r="68" spans="1:1" x14ac:dyDescent="0.3">
      <c r="A68" s="136" t="s">
        <v>159</v>
      </c>
    </row>
    <row r="69" spans="1:1" x14ac:dyDescent="0.3">
      <c r="A69" s="136" t="s">
        <v>160</v>
      </c>
    </row>
    <row r="70" spans="1:1" x14ac:dyDescent="0.3">
      <c r="A70" s="136" t="s">
        <v>161</v>
      </c>
    </row>
    <row r="71" spans="1:1" x14ac:dyDescent="0.3">
      <c r="A71" s="136" t="s">
        <v>162</v>
      </c>
    </row>
  </sheetData>
  <phoneticPr fontId="2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2"/>
  <sheetViews>
    <sheetView tabSelected="1" zoomScaleNormal="100" workbookViewId="0">
      <selection activeCell="K13" sqref="K13"/>
    </sheetView>
  </sheetViews>
  <sheetFormatPr defaultRowHeight="14.4" x14ac:dyDescent="0.3"/>
  <cols>
    <col min="1" max="1" width="16.33203125" customWidth="1"/>
    <col min="2" max="2" width="13.6640625" customWidth="1"/>
    <col min="3" max="3" width="44.109375" customWidth="1"/>
    <col min="4" max="4" width="14.44140625" customWidth="1"/>
    <col min="5" max="5" width="5.44140625" customWidth="1"/>
    <col min="6" max="6" width="5.88671875" customWidth="1"/>
    <col min="257" max="257" width="11.33203125" customWidth="1"/>
    <col min="258" max="258" width="13.6640625" customWidth="1"/>
    <col min="259" max="259" width="52.44140625" customWidth="1"/>
    <col min="260" max="260" width="14.44140625" customWidth="1"/>
    <col min="262" max="262" width="5.88671875" customWidth="1"/>
    <col min="513" max="513" width="11.33203125" customWidth="1"/>
    <col min="514" max="514" width="13.6640625" customWidth="1"/>
    <col min="515" max="515" width="52.44140625" customWidth="1"/>
    <col min="516" max="516" width="14.44140625" customWidth="1"/>
    <col min="518" max="518" width="5.88671875" customWidth="1"/>
    <col min="769" max="769" width="11.33203125" customWidth="1"/>
    <col min="770" max="770" width="13.6640625" customWidth="1"/>
    <col min="771" max="771" width="52.44140625" customWidth="1"/>
    <col min="772" max="772" width="14.44140625" customWidth="1"/>
    <col min="774" max="774" width="5.88671875" customWidth="1"/>
    <col min="1025" max="1025" width="11.33203125" customWidth="1"/>
    <col min="1026" max="1026" width="13.6640625" customWidth="1"/>
    <col min="1027" max="1027" width="52.44140625" customWidth="1"/>
    <col min="1028" max="1028" width="14.44140625" customWidth="1"/>
    <col min="1030" max="1030" width="5.88671875" customWidth="1"/>
    <col min="1281" max="1281" width="11.33203125" customWidth="1"/>
    <col min="1282" max="1282" width="13.6640625" customWidth="1"/>
    <col min="1283" max="1283" width="52.44140625" customWidth="1"/>
    <col min="1284" max="1284" width="14.44140625" customWidth="1"/>
    <col min="1286" max="1286" width="5.88671875" customWidth="1"/>
    <col min="1537" max="1537" width="11.33203125" customWidth="1"/>
    <col min="1538" max="1538" width="13.6640625" customWidth="1"/>
    <col min="1539" max="1539" width="52.44140625" customWidth="1"/>
    <col min="1540" max="1540" width="14.44140625" customWidth="1"/>
    <col min="1542" max="1542" width="5.88671875" customWidth="1"/>
    <col min="1793" max="1793" width="11.33203125" customWidth="1"/>
    <col min="1794" max="1794" width="13.6640625" customWidth="1"/>
    <col min="1795" max="1795" width="52.44140625" customWidth="1"/>
    <col min="1796" max="1796" width="14.44140625" customWidth="1"/>
    <col min="1798" max="1798" width="5.88671875" customWidth="1"/>
    <col min="2049" max="2049" width="11.33203125" customWidth="1"/>
    <col min="2050" max="2050" width="13.6640625" customWidth="1"/>
    <col min="2051" max="2051" width="52.44140625" customWidth="1"/>
    <col min="2052" max="2052" width="14.44140625" customWidth="1"/>
    <col min="2054" max="2054" width="5.88671875" customWidth="1"/>
    <col min="2305" max="2305" width="11.33203125" customWidth="1"/>
    <col min="2306" max="2306" width="13.6640625" customWidth="1"/>
    <col min="2307" max="2307" width="52.44140625" customWidth="1"/>
    <col min="2308" max="2308" width="14.44140625" customWidth="1"/>
    <col min="2310" max="2310" width="5.88671875" customWidth="1"/>
    <col min="2561" max="2561" width="11.33203125" customWidth="1"/>
    <col min="2562" max="2562" width="13.6640625" customWidth="1"/>
    <col min="2563" max="2563" width="52.44140625" customWidth="1"/>
    <col min="2564" max="2564" width="14.44140625" customWidth="1"/>
    <col min="2566" max="2566" width="5.88671875" customWidth="1"/>
    <col min="2817" max="2817" width="11.33203125" customWidth="1"/>
    <col min="2818" max="2818" width="13.6640625" customWidth="1"/>
    <col min="2819" max="2819" width="52.44140625" customWidth="1"/>
    <col min="2820" max="2820" width="14.44140625" customWidth="1"/>
    <col min="2822" max="2822" width="5.88671875" customWidth="1"/>
    <col min="3073" max="3073" width="11.33203125" customWidth="1"/>
    <col min="3074" max="3074" width="13.6640625" customWidth="1"/>
    <col min="3075" max="3075" width="52.44140625" customWidth="1"/>
    <col min="3076" max="3076" width="14.44140625" customWidth="1"/>
    <col min="3078" max="3078" width="5.88671875" customWidth="1"/>
    <col min="3329" max="3329" width="11.33203125" customWidth="1"/>
    <col min="3330" max="3330" width="13.6640625" customWidth="1"/>
    <col min="3331" max="3331" width="52.44140625" customWidth="1"/>
    <col min="3332" max="3332" width="14.44140625" customWidth="1"/>
    <col min="3334" max="3334" width="5.88671875" customWidth="1"/>
    <col min="3585" max="3585" width="11.33203125" customWidth="1"/>
    <col min="3586" max="3586" width="13.6640625" customWidth="1"/>
    <col min="3587" max="3587" width="52.44140625" customWidth="1"/>
    <col min="3588" max="3588" width="14.44140625" customWidth="1"/>
    <col min="3590" max="3590" width="5.88671875" customWidth="1"/>
    <col min="3841" max="3841" width="11.33203125" customWidth="1"/>
    <col min="3842" max="3842" width="13.6640625" customWidth="1"/>
    <col min="3843" max="3843" width="52.44140625" customWidth="1"/>
    <col min="3844" max="3844" width="14.44140625" customWidth="1"/>
    <col min="3846" max="3846" width="5.88671875" customWidth="1"/>
    <col min="4097" max="4097" width="11.33203125" customWidth="1"/>
    <col min="4098" max="4098" width="13.6640625" customWidth="1"/>
    <col min="4099" max="4099" width="52.44140625" customWidth="1"/>
    <col min="4100" max="4100" width="14.44140625" customWidth="1"/>
    <col min="4102" max="4102" width="5.88671875" customWidth="1"/>
    <col min="4353" max="4353" width="11.33203125" customWidth="1"/>
    <col min="4354" max="4354" width="13.6640625" customWidth="1"/>
    <col min="4355" max="4355" width="52.44140625" customWidth="1"/>
    <col min="4356" max="4356" width="14.44140625" customWidth="1"/>
    <col min="4358" max="4358" width="5.88671875" customWidth="1"/>
    <col min="4609" max="4609" width="11.33203125" customWidth="1"/>
    <col min="4610" max="4610" width="13.6640625" customWidth="1"/>
    <col min="4611" max="4611" width="52.44140625" customWidth="1"/>
    <col min="4612" max="4612" width="14.44140625" customWidth="1"/>
    <col min="4614" max="4614" width="5.88671875" customWidth="1"/>
    <col min="4865" max="4865" width="11.33203125" customWidth="1"/>
    <col min="4866" max="4866" width="13.6640625" customWidth="1"/>
    <col min="4867" max="4867" width="52.44140625" customWidth="1"/>
    <col min="4868" max="4868" width="14.44140625" customWidth="1"/>
    <col min="4870" max="4870" width="5.88671875" customWidth="1"/>
    <col min="5121" max="5121" width="11.33203125" customWidth="1"/>
    <col min="5122" max="5122" width="13.6640625" customWidth="1"/>
    <col min="5123" max="5123" width="52.44140625" customWidth="1"/>
    <col min="5124" max="5124" width="14.44140625" customWidth="1"/>
    <col min="5126" max="5126" width="5.88671875" customWidth="1"/>
    <col min="5377" max="5377" width="11.33203125" customWidth="1"/>
    <col min="5378" max="5378" width="13.6640625" customWidth="1"/>
    <col min="5379" max="5379" width="52.44140625" customWidth="1"/>
    <col min="5380" max="5380" width="14.44140625" customWidth="1"/>
    <col min="5382" max="5382" width="5.88671875" customWidth="1"/>
    <col min="5633" max="5633" width="11.33203125" customWidth="1"/>
    <col min="5634" max="5634" width="13.6640625" customWidth="1"/>
    <col min="5635" max="5635" width="52.44140625" customWidth="1"/>
    <col min="5636" max="5636" width="14.44140625" customWidth="1"/>
    <col min="5638" max="5638" width="5.88671875" customWidth="1"/>
    <col min="5889" max="5889" width="11.33203125" customWidth="1"/>
    <col min="5890" max="5890" width="13.6640625" customWidth="1"/>
    <col min="5891" max="5891" width="52.44140625" customWidth="1"/>
    <col min="5892" max="5892" width="14.44140625" customWidth="1"/>
    <col min="5894" max="5894" width="5.88671875" customWidth="1"/>
    <col min="6145" max="6145" width="11.33203125" customWidth="1"/>
    <col min="6146" max="6146" width="13.6640625" customWidth="1"/>
    <col min="6147" max="6147" width="52.44140625" customWidth="1"/>
    <col min="6148" max="6148" width="14.44140625" customWidth="1"/>
    <col min="6150" max="6150" width="5.88671875" customWidth="1"/>
    <col min="6401" max="6401" width="11.33203125" customWidth="1"/>
    <col min="6402" max="6402" width="13.6640625" customWidth="1"/>
    <col min="6403" max="6403" width="52.44140625" customWidth="1"/>
    <col min="6404" max="6404" width="14.44140625" customWidth="1"/>
    <col min="6406" max="6406" width="5.88671875" customWidth="1"/>
    <col min="6657" max="6657" width="11.33203125" customWidth="1"/>
    <col min="6658" max="6658" width="13.6640625" customWidth="1"/>
    <col min="6659" max="6659" width="52.44140625" customWidth="1"/>
    <col min="6660" max="6660" width="14.44140625" customWidth="1"/>
    <col min="6662" max="6662" width="5.88671875" customWidth="1"/>
    <col min="6913" max="6913" width="11.33203125" customWidth="1"/>
    <col min="6914" max="6914" width="13.6640625" customWidth="1"/>
    <col min="6915" max="6915" width="52.44140625" customWidth="1"/>
    <col min="6916" max="6916" width="14.44140625" customWidth="1"/>
    <col min="6918" max="6918" width="5.88671875" customWidth="1"/>
    <col min="7169" max="7169" width="11.33203125" customWidth="1"/>
    <col min="7170" max="7170" width="13.6640625" customWidth="1"/>
    <col min="7171" max="7171" width="52.44140625" customWidth="1"/>
    <col min="7172" max="7172" width="14.44140625" customWidth="1"/>
    <col min="7174" max="7174" width="5.88671875" customWidth="1"/>
    <col min="7425" max="7425" width="11.33203125" customWidth="1"/>
    <col min="7426" max="7426" width="13.6640625" customWidth="1"/>
    <col min="7427" max="7427" width="52.44140625" customWidth="1"/>
    <col min="7428" max="7428" width="14.44140625" customWidth="1"/>
    <col min="7430" max="7430" width="5.88671875" customWidth="1"/>
    <col min="7681" max="7681" width="11.33203125" customWidth="1"/>
    <col min="7682" max="7682" width="13.6640625" customWidth="1"/>
    <col min="7683" max="7683" width="52.44140625" customWidth="1"/>
    <col min="7684" max="7684" width="14.44140625" customWidth="1"/>
    <col min="7686" max="7686" width="5.88671875" customWidth="1"/>
    <col min="7937" max="7937" width="11.33203125" customWidth="1"/>
    <col min="7938" max="7938" width="13.6640625" customWidth="1"/>
    <col min="7939" max="7939" width="52.44140625" customWidth="1"/>
    <col min="7940" max="7940" width="14.44140625" customWidth="1"/>
    <col min="7942" max="7942" width="5.88671875" customWidth="1"/>
    <col min="8193" max="8193" width="11.33203125" customWidth="1"/>
    <col min="8194" max="8194" width="13.6640625" customWidth="1"/>
    <col min="8195" max="8195" width="52.44140625" customWidth="1"/>
    <col min="8196" max="8196" width="14.44140625" customWidth="1"/>
    <col min="8198" max="8198" width="5.88671875" customWidth="1"/>
    <col min="8449" max="8449" width="11.33203125" customWidth="1"/>
    <col min="8450" max="8450" width="13.6640625" customWidth="1"/>
    <col min="8451" max="8451" width="52.44140625" customWidth="1"/>
    <col min="8452" max="8452" width="14.44140625" customWidth="1"/>
    <col min="8454" max="8454" width="5.88671875" customWidth="1"/>
    <col min="8705" max="8705" width="11.33203125" customWidth="1"/>
    <col min="8706" max="8706" width="13.6640625" customWidth="1"/>
    <col min="8707" max="8707" width="52.44140625" customWidth="1"/>
    <col min="8708" max="8708" width="14.44140625" customWidth="1"/>
    <col min="8710" max="8710" width="5.88671875" customWidth="1"/>
    <col min="8961" max="8961" width="11.33203125" customWidth="1"/>
    <col min="8962" max="8962" width="13.6640625" customWidth="1"/>
    <col min="8963" max="8963" width="52.44140625" customWidth="1"/>
    <col min="8964" max="8964" width="14.44140625" customWidth="1"/>
    <col min="8966" max="8966" width="5.88671875" customWidth="1"/>
    <col min="9217" max="9217" width="11.33203125" customWidth="1"/>
    <col min="9218" max="9218" width="13.6640625" customWidth="1"/>
    <col min="9219" max="9219" width="52.44140625" customWidth="1"/>
    <col min="9220" max="9220" width="14.44140625" customWidth="1"/>
    <col min="9222" max="9222" width="5.88671875" customWidth="1"/>
    <col min="9473" max="9473" width="11.33203125" customWidth="1"/>
    <col min="9474" max="9474" width="13.6640625" customWidth="1"/>
    <col min="9475" max="9475" width="52.44140625" customWidth="1"/>
    <col min="9476" max="9476" width="14.44140625" customWidth="1"/>
    <col min="9478" max="9478" width="5.88671875" customWidth="1"/>
    <col min="9729" max="9729" width="11.33203125" customWidth="1"/>
    <col min="9730" max="9730" width="13.6640625" customWidth="1"/>
    <col min="9731" max="9731" width="52.44140625" customWidth="1"/>
    <col min="9732" max="9732" width="14.44140625" customWidth="1"/>
    <col min="9734" max="9734" width="5.88671875" customWidth="1"/>
    <col min="9985" max="9985" width="11.33203125" customWidth="1"/>
    <col min="9986" max="9986" width="13.6640625" customWidth="1"/>
    <col min="9987" max="9987" width="52.44140625" customWidth="1"/>
    <col min="9988" max="9988" width="14.44140625" customWidth="1"/>
    <col min="9990" max="9990" width="5.88671875" customWidth="1"/>
    <col min="10241" max="10241" width="11.33203125" customWidth="1"/>
    <col min="10242" max="10242" width="13.6640625" customWidth="1"/>
    <col min="10243" max="10243" width="52.44140625" customWidth="1"/>
    <col min="10244" max="10244" width="14.44140625" customWidth="1"/>
    <col min="10246" max="10246" width="5.88671875" customWidth="1"/>
    <col min="10497" max="10497" width="11.33203125" customWidth="1"/>
    <col min="10498" max="10498" width="13.6640625" customWidth="1"/>
    <col min="10499" max="10499" width="52.44140625" customWidth="1"/>
    <col min="10500" max="10500" width="14.44140625" customWidth="1"/>
    <col min="10502" max="10502" width="5.88671875" customWidth="1"/>
    <col min="10753" max="10753" width="11.33203125" customWidth="1"/>
    <col min="10754" max="10754" width="13.6640625" customWidth="1"/>
    <col min="10755" max="10755" width="52.44140625" customWidth="1"/>
    <col min="10756" max="10756" width="14.44140625" customWidth="1"/>
    <col min="10758" max="10758" width="5.88671875" customWidth="1"/>
    <col min="11009" max="11009" width="11.33203125" customWidth="1"/>
    <col min="11010" max="11010" width="13.6640625" customWidth="1"/>
    <col min="11011" max="11011" width="52.44140625" customWidth="1"/>
    <col min="11012" max="11012" width="14.44140625" customWidth="1"/>
    <col min="11014" max="11014" width="5.88671875" customWidth="1"/>
    <col min="11265" max="11265" width="11.33203125" customWidth="1"/>
    <col min="11266" max="11266" width="13.6640625" customWidth="1"/>
    <col min="11267" max="11267" width="52.44140625" customWidth="1"/>
    <col min="11268" max="11268" width="14.44140625" customWidth="1"/>
    <col min="11270" max="11270" width="5.88671875" customWidth="1"/>
    <col min="11521" max="11521" width="11.33203125" customWidth="1"/>
    <col min="11522" max="11522" width="13.6640625" customWidth="1"/>
    <col min="11523" max="11523" width="52.44140625" customWidth="1"/>
    <col min="11524" max="11524" width="14.44140625" customWidth="1"/>
    <col min="11526" max="11526" width="5.88671875" customWidth="1"/>
    <col min="11777" max="11777" width="11.33203125" customWidth="1"/>
    <col min="11778" max="11778" width="13.6640625" customWidth="1"/>
    <col min="11779" max="11779" width="52.44140625" customWidth="1"/>
    <col min="11780" max="11780" width="14.44140625" customWidth="1"/>
    <col min="11782" max="11782" width="5.88671875" customWidth="1"/>
    <col min="12033" max="12033" width="11.33203125" customWidth="1"/>
    <col min="12034" max="12034" width="13.6640625" customWidth="1"/>
    <col min="12035" max="12035" width="52.44140625" customWidth="1"/>
    <col min="12036" max="12036" width="14.44140625" customWidth="1"/>
    <col min="12038" max="12038" width="5.88671875" customWidth="1"/>
    <col min="12289" max="12289" width="11.33203125" customWidth="1"/>
    <col min="12290" max="12290" width="13.6640625" customWidth="1"/>
    <col min="12291" max="12291" width="52.44140625" customWidth="1"/>
    <col min="12292" max="12292" width="14.44140625" customWidth="1"/>
    <col min="12294" max="12294" width="5.88671875" customWidth="1"/>
    <col min="12545" max="12545" width="11.33203125" customWidth="1"/>
    <col min="12546" max="12546" width="13.6640625" customWidth="1"/>
    <col min="12547" max="12547" width="52.44140625" customWidth="1"/>
    <col min="12548" max="12548" width="14.44140625" customWidth="1"/>
    <col min="12550" max="12550" width="5.88671875" customWidth="1"/>
    <col min="12801" max="12801" width="11.33203125" customWidth="1"/>
    <col min="12802" max="12802" width="13.6640625" customWidth="1"/>
    <col min="12803" max="12803" width="52.44140625" customWidth="1"/>
    <col min="12804" max="12804" width="14.44140625" customWidth="1"/>
    <col min="12806" max="12806" width="5.88671875" customWidth="1"/>
    <col min="13057" max="13057" width="11.33203125" customWidth="1"/>
    <col min="13058" max="13058" width="13.6640625" customWidth="1"/>
    <col min="13059" max="13059" width="52.44140625" customWidth="1"/>
    <col min="13060" max="13060" width="14.44140625" customWidth="1"/>
    <col min="13062" max="13062" width="5.88671875" customWidth="1"/>
    <col min="13313" max="13313" width="11.33203125" customWidth="1"/>
    <col min="13314" max="13314" width="13.6640625" customWidth="1"/>
    <col min="13315" max="13315" width="52.44140625" customWidth="1"/>
    <col min="13316" max="13316" width="14.44140625" customWidth="1"/>
    <col min="13318" max="13318" width="5.88671875" customWidth="1"/>
    <col min="13569" max="13569" width="11.33203125" customWidth="1"/>
    <col min="13570" max="13570" width="13.6640625" customWidth="1"/>
    <col min="13571" max="13571" width="52.44140625" customWidth="1"/>
    <col min="13572" max="13572" width="14.44140625" customWidth="1"/>
    <col min="13574" max="13574" width="5.88671875" customWidth="1"/>
    <col min="13825" max="13825" width="11.33203125" customWidth="1"/>
    <col min="13826" max="13826" width="13.6640625" customWidth="1"/>
    <col min="13827" max="13827" width="52.44140625" customWidth="1"/>
    <col min="13828" max="13828" width="14.44140625" customWidth="1"/>
    <col min="13830" max="13830" width="5.88671875" customWidth="1"/>
    <col min="14081" max="14081" width="11.33203125" customWidth="1"/>
    <col min="14082" max="14082" width="13.6640625" customWidth="1"/>
    <col min="14083" max="14083" width="52.44140625" customWidth="1"/>
    <col min="14084" max="14084" width="14.44140625" customWidth="1"/>
    <col min="14086" max="14086" width="5.88671875" customWidth="1"/>
    <col min="14337" max="14337" width="11.33203125" customWidth="1"/>
    <col min="14338" max="14338" width="13.6640625" customWidth="1"/>
    <col min="14339" max="14339" width="52.44140625" customWidth="1"/>
    <col min="14340" max="14340" width="14.44140625" customWidth="1"/>
    <col min="14342" max="14342" width="5.88671875" customWidth="1"/>
    <col min="14593" max="14593" width="11.33203125" customWidth="1"/>
    <col min="14594" max="14594" width="13.6640625" customWidth="1"/>
    <col min="14595" max="14595" width="52.44140625" customWidth="1"/>
    <col min="14596" max="14596" width="14.44140625" customWidth="1"/>
    <col min="14598" max="14598" width="5.88671875" customWidth="1"/>
    <col min="14849" max="14849" width="11.33203125" customWidth="1"/>
    <col min="14850" max="14850" width="13.6640625" customWidth="1"/>
    <col min="14851" max="14851" width="52.44140625" customWidth="1"/>
    <col min="14852" max="14852" width="14.44140625" customWidth="1"/>
    <col min="14854" max="14854" width="5.88671875" customWidth="1"/>
    <col min="15105" max="15105" width="11.33203125" customWidth="1"/>
    <col min="15106" max="15106" width="13.6640625" customWidth="1"/>
    <col min="15107" max="15107" width="52.44140625" customWidth="1"/>
    <col min="15108" max="15108" width="14.44140625" customWidth="1"/>
    <col min="15110" max="15110" width="5.88671875" customWidth="1"/>
    <col min="15361" max="15361" width="11.33203125" customWidth="1"/>
    <col min="15362" max="15362" width="13.6640625" customWidth="1"/>
    <col min="15363" max="15363" width="52.44140625" customWidth="1"/>
    <col min="15364" max="15364" width="14.44140625" customWidth="1"/>
    <col min="15366" max="15366" width="5.88671875" customWidth="1"/>
    <col min="15617" max="15617" width="11.33203125" customWidth="1"/>
    <col min="15618" max="15618" width="13.6640625" customWidth="1"/>
    <col min="15619" max="15619" width="52.44140625" customWidth="1"/>
    <col min="15620" max="15620" width="14.44140625" customWidth="1"/>
    <col min="15622" max="15622" width="5.88671875" customWidth="1"/>
    <col min="15873" max="15873" width="11.33203125" customWidth="1"/>
    <col min="15874" max="15874" width="13.6640625" customWidth="1"/>
    <col min="15875" max="15875" width="52.44140625" customWidth="1"/>
    <col min="15876" max="15876" width="14.44140625" customWidth="1"/>
    <col min="15878" max="15878" width="5.88671875" customWidth="1"/>
    <col min="16129" max="16129" width="11.33203125" customWidth="1"/>
    <col min="16130" max="16130" width="13.6640625" customWidth="1"/>
    <col min="16131" max="16131" width="52.44140625" customWidth="1"/>
    <col min="16132" max="16132" width="14.44140625" customWidth="1"/>
    <col min="16134" max="16134" width="5.88671875" customWidth="1"/>
  </cols>
  <sheetData>
    <row r="1" spans="1:5" ht="15.6" x14ac:dyDescent="0.3">
      <c r="A1" s="226" t="s">
        <v>232</v>
      </c>
      <c r="B1" s="227"/>
      <c r="C1" s="227"/>
      <c r="D1" s="411"/>
      <c r="E1" s="411"/>
    </row>
    <row r="2" spans="1:5" ht="6.6" customHeight="1" x14ac:dyDescent="0.3">
      <c r="A2" s="226"/>
      <c r="B2" s="227"/>
      <c r="D2" s="411"/>
      <c r="E2" s="411"/>
    </row>
    <row r="3" spans="1:5" ht="15.6" x14ac:dyDescent="0.3">
      <c r="A3" s="226" t="s">
        <v>233</v>
      </c>
      <c r="B3" s="227"/>
      <c r="C3" s="226"/>
      <c r="D3" s="411"/>
      <c r="E3" s="411"/>
    </row>
    <row r="4" spans="1:5" ht="9.6" customHeight="1" x14ac:dyDescent="0.3">
      <c r="A4" s="227"/>
      <c r="B4" s="227"/>
      <c r="C4" s="227"/>
      <c r="D4" s="411"/>
      <c r="E4" s="411"/>
    </row>
    <row r="5" spans="1:5" ht="15.6" x14ac:dyDescent="0.3">
      <c r="A5" s="229" t="s">
        <v>164</v>
      </c>
      <c r="B5" s="229"/>
      <c r="C5" s="229"/>
      <c r="D5" s="229"/>
    </row>
    <row r="6" spans="1:5" ht="30.6" x14ac:dyDescent="0.3">
      <c r="A6" s="409" t="s">
        <v>250</v>
      </c>
      <c r="B6" s="229"/>
      <c r="C6" s="229"/>
      <c r="D6" s="229"/>
    </row>
    <row r="7" spans="1:5" ht="15.6" x14ac:dyDescent="0.3">
      <c r="A7" s="230" t="s">
        <v>165</v>
      </c>
      <c r="B7" s="230" t="s">
        <v>249</v>
      </c>
      <c r="C7" s="230"/>
      <c r="D7" s="230"/>
    </row>
    <row r="8" spans="1:5" ht="15.6" x14ac:dyDescent="0.3">
      <c r="A8" s="230" t="s">
        <v>166</v>
      </c>
      <c r="B8" s="410">
        <v>189906</v>
      </c>
      <c r="C8" s="230"/>
      <c r="D8" s="230"/>
    </row>
    <row r="9" spans="1:5" ht="15.6" x14ac:dyDescent="0.3">
      <c r="A9" s="230" t="s">
        <v>167</v>
      </c>
      <c r="B9" s="230"/>
      <c r="C9" s="230"/>
      <c r="D9" s="230"/>
    </row>
    <row r="10" spans="1:5" ht="15.6" x14ac:dyDescent="0.3">
      <c r="A10" s="227"/>
      <c r="B10" s="227"/>
      <c r="C10" s="227"/>
      <c r="D10" s="227"/>
    </row>
    <row r="11" spans="1:5" ht="15.6" x14ac:dyDescent="0.3">
      <c r="A11" s="226" t="s">
        <v>244</v>
      </c>
      <c r="B11" s="227"/>
      <c r="C11" s="227"/>
      <c r="D11" s="227"/>
    </row>
    <row r="12" spans="1:5" ht="4.8" customHeight="1" x14ac:dyDescent="0.3">
      <c r="A12" s="226"/>
      <c r="B12" s="227"/>
      <c r="C12" s="227"/>
      <c r="D12" s="227"/>
    </row>
    <row r="13" spans="1:5" ht="15.6" x14ac:dyDescent="0.3">
      <c r="A13" s="231" t="s">
        <v>245</v>
      </c>
      <c r="B13" s="232"/>
      <c r="C13" s="232"/>
      <c r="D13" s="233"/>
    </row>
    <row r="14" spans="1:5" ht="15.6" x14ac:dyDescent="0.3">
      <c r="A14" s="234" t="s">
        <v>154</v>
      </c>
      <c r="B14" s="234" t="s">
        <v>229</v>
      </c>
      <c r="C14" s="234" t="s">
        <v>230</v>
      </c>
      <c r="D14" s="235" t="s">
        <v>173</v>
      </c>
    </row>
    <row r="15" spans="1:5" ht="15.6" x14ac:dyDescent="0.3">
      <c r="A15" s="234"/>
      <c r="B15" s="234"/>
      <c r="C15" s="234"/>
      <c r="D15" s="247"/>
    </row>
    <row r="16" spans="1:5" ht="15.6" x14ac:dyDescent="0.3">
      <c r="A16" s="248"/>
      <c r="B16" s="248"/>
      <c r="C16" s="248"/>
      <c r="D16" s="249"/>
    </row>
    <row r="17" spans="1:13" ht="15.6" x14ac:dyDescent="0.3">
      <c r="A17" s="248"/>
      <c r="B17" s="248"/>
      <c r="C17" s="248"/>
      <c r="D17" s="249"/>
    </row>
    <row r="18" spans="1:13" ht="16.2" thickBot="1" x14ac:dyDescent="0.35">
      <c r="A18" s="248"/>
      <c r="B18" s="248"/>
      <c r="C18" s="248"/>
      <c r="D18" s="249"/>
    </row>
    <row r="19" spans="1:13" ht="16.2" thickBot="1" x14ac:dyDescent="0.35">
      <c r="A19" s="240"/>
      <c r="B19" s="241"/>
      <c r="C19" s="242" t="s">
        <v>0</v>
      </c>
      <c r="D19" s="243">
        <f>SUM(D15:D18)</f>
        <v>0</v>
      </c>
      <c r="F19" s="244"/>
      <c r="M19" s="244"/>
    </row>
    <row r="20" spans="1:13" ht="15.6" x14ac:dyDescent="0.3">
      <c r="A20" s="227"/>
      <c r="B20" s="227"/>
      <c r="C20" s="227"/>
      <c r="D20" s="227"/>
    </row>
    <row r="21" spans="1:13" ht="15.6" x14ac:dyDescent="0.3">
      <c r="A21" s="226" t="s">
        <v>246</v>
      </c>
      <c r="B21" s="227"/>
      <c r="C21" s="227"/>
      <c r="D21" s="227"/>
    </row>
    <row r="22" spans="1:13" ht="15.6" x14ac:dyDescent="0.3">
      <c r="A22" s="234" t="s">
        <v>154</v>
      </c>
      <c r="B22" s="234" t="s">
        <v>229</v>
      </c>
      <c r="C22" s="234" t="s">
        <v>230</v>
      </c>
      <c r="D22" s="235" t="s">
        <v>173</v>
      </c>
    </row>
    <row r="23" spans="1:13" ht="15.6" x14ac:dyDescent="0.3">
      <c r="A23" s="245"/>
      <c r="B23" s="230"/>
      <c r="C23" s="234"/>
      <c r="D23" s="246"/>
    </row>
    <row r="24" spans="1:13" ht="15.6" x14ac:dyDescent="0.3">
      <c r="A24" s="245"/>
      <c r="B24" s="230"/>
      <c r="C24" s="234"/>
      <c r="D24" s="246"/>
    </row>
    <row r="25" spans="1:13" ht="15.6" x14ac:dyDescent="0.3">
      <c r="A25" s="234"/>
      <c r="B25" s="234"/>
      <c r="C25" s="234" t="s">
        <v>176</v>
      </c>
      <c r="D25" s="247" t="s">
        <v>176</v>
      </c>
      <c r="G25" s="228"/>
    </row>
    <row r="26" spans="1:13" ht="16.2" thickBot="1" x14ac:dyDescent="0.35">
      <c r="A26" s="248"/>
      <c r="B26" s="248"/>
      <c r="C26" s="248"/>
      <c r="D26" s="249"/>
      <c r="G26" s="228"/>
    </row>
    <row r="27" spans="1:13" ht="16.2" thickBot="1" x14ac:dyDescent="0.35">
      <c r="A27" s="240"/>
      <c r="B27" s="241"/>
      <c r="C27" s="242" t="s">
        <v>0</v>
      </c>
      <c r="D27" s="243">
        <f>SUM(D23:D26)</f>
        <v>0</v>
      </c>
    </row>
    <row r="28" spans="1:13" ht="15.6" x14ac:dyDescent="0.3">
      <c r="A28" s="233"/>
      <c r="B28" s="233"/>
      <c r="C28" s="250"/>
      <c r="D28" s="233"/>
    </row>
    <row r="29" spans="1:13" ht="15.6" x14ac:dyDescent="0.3">
      <c r="A29" s="226" t="s">
        <v>203</v>
      </c>
      <c r="B29" s="227"/>
      <c r="C29" s="227"/>
      <c r="D29" s="227"/>
    </row>
    <row r="30" spans="1:13" ht="15.6" x14ac:dyDescent="0.3">
      <c r="A30" s="234" t="s">
        <v>154</v>
      </c>
      <c r="B30" s="234" t="s">
        <v>229</v>
      </c>
      <c r="C30" s="234" t="s">
        <v>230</v>
      </c>
      <c r="D30" s="235" t="s">
        <v>173</v>
      </c>
    </row>
    <row r="31" spans="1:13" ht="15.6" x14ac:dyDescent="0.3">
      <c r="A31" s="245"/>
      <c r="B31" s="234"/>
      <c r="C31" s="234"/>
      <c r="D31" s="247"/>
      <c r="F31" s="244"/>
      <c r="G31" s="244"/>
    </row>
    <row r="32" spans="1:13" ht="15.6" x14ac:dyDescent="0.3">
      <c r="A32" s="234"/>
      <c r="B32" s="234"/>
      <c r="C32" s="234"/>
      <c r="D32" s="247"/>
    </row>
    <row r="33" spans="1:4" ht="16.2" thickBot="1" x14ac:dyDescent="0.35">
      <c r="A33" s="248"/>
      <c r="B33" s="248"/>
      <c r="C33" s="248"/>
      <c r="D33" s="249"/>
    </row>
    <row r="34" spans="1:4" ht="16.2" thickBot="1" x14ac:dyDescent="0.35">
      <c r="A34" s="240"/>
      <c r="B34" s="241"/>
      <c r="C34" s="242" t="s">
        <v>0</v>
      </c>
      <c r="D34" s="243">
        <f>SUM(D31:D33)</f>
        <v>0</v>
      </c>
    </row>
    <row r="35" spans="1:4" ht="15.6" x14ac:dyDescent="0.3">
      <c r="A35" s="233"/>
      <c r="B35" s="233"/>
      <c r="C35" s="250"/>
      <c r="D35" s="233"/>
    </row>
    <row r="36" spans="1:4" ht="16.5" customHeight="1" x14ac:dyDescent="0.3">
      <c r="A36" s="226" t="s">
        <v>247</v>
      </c>
      <c r="B36" s="227"/>
      <c r="C36" s="227"/>
      <c r="D36" s="227"/>
    </row>
    <row r="37" spans="1:4" ht="16.5" customHeight="1" x14ac:dyDescent="0.3">
      <c r="A37" s="234" t="s">
        <v>154</v>
      </c>
      <c r="B37" s="234" t="s">
        <v>229</v>
      </c>
      <c r="C37" s="234" t="s">
        <v>230</v>
      </c>
      <c r="D37" s="235" t="s">
        <v>173</v>
      </c>
    </row>
    <row r="38" spans="1:4" ht="15.75" customHeight="1" x14ac:dyDescent="0.3">
      <c r="A38" s="245"/>
      <c r="B38" s="234"/>
      <c r="C38" s="234"/>
      <c r="D38" s="247"/>
    </row>
    <row r="39" spans="1:4" ht="15.75" customHeight="1" x14ac:dyDescent="0.3">
      <c r="A39" s="245"/>
      <c r="B39" s="234"/>
      <c r="C39" s="234"/>
      <c r="D39" s="247"/>
    </row>
    <row r="40" spans="1:4" ht="15.75" customHeight="1" x14ac:dyDescent="0.3">
      <c r="A40" s="19"/>
      <c r="B40" s="19"/>
      <c r="C40" s="19"/>
      <c r="D40" s="251"/>
    </row>
    <row r="41" spans="1:4" ht="15.75" customHeight="1" thickBot="1" x14ac:dyDescent="0.35">
      <c r="A41" s="103"/>
      <c r="B41" s="103"/>
      <c r="C41" s="103"/>
      <c r="D41" s="315"/>
    </row>
    <row r="42" spans="1:4" ht="16.2" thickBot="1" x14ac:dyDescent="0.35">
      <c r="A42" s="240"/>
      <c r="B42" s="241"/>
      <c r="C42" s="242" t="s">
        <v>0</v>
      </c>
      <c r="D42" s="243">
        <f>SUM(D38:D41)</f>
        <v>0</v>
      </c>
    </row>
    <row r="43" spans="1:4" ht="15.6" x14ac:dyDescent="0.3">
      <c r="A43" s="233"/>
      <c r="B43" s="233"/>
      <c r="C43" s="250"/>
      <c r="D43" s="316"/>
    </row>
    <row r="44" spans="1:4" ht="15.6" x14ac:dyDescent="0.3">
      <c r="A44" s="226" t="s">
        <v>248</v>
      </c>
      <c r="B44" s="227"/>
      <c r="C44" s="227"/>
      <c r="D44" s="227"/>
    </row>
    <row r="45" spans="1:4" ht="15.6" x14ac:dyDescent="0.3">
      <c r="A45" s="234" t="s">
        <v>154</v>
      </c>
      <c r="B45" s="234" t="s">
        <v>229</v>
      </c>
      <c r="C45" s="234" t="s">
        <v>230</v>
      </c>
      <c r="D45" s="235" t="s">
        <v>173</v>
      </c>
    </row>
    <row r="46" spans="1:4" ht="15.6" x14ac:dyDescent="0.3">
      <c r="A46" s="245"/>
      <c r="B46" s="234"/>
      <c r="C46" s="234" t="s">
        <v>176</v>
      </c>
      <c r="D46" s="247" t="s">
        <v>176</v>
      </c>
    </row>
    <row r="47" spans="1:4" ht="15.6" x14ac:dyDescent="0.3">
      <c r="A47" s="245"/>
      <c r="B47" s="234"/>
      <c r="C47" s="233"/>
      <c r="D47" s="247"/>
    </row>
    <row r="48" spans="1:4" ht="15.6" x14ac:dyDescent="0.3">
      <c r="A48" s="234"/>
      <c r="B48" s="234"/>
      <c r="C48" s="19"/>
      <c r="D48" s="251"/>
    </row>
    <row r="49" spans="1:4" ht="16.2" thickBot="1" x14ac:dyDescent="0.35">
      <c r="A49" s="248"/>
      <c r="B49" s="248"/>
      <c r="C49" s="248"/>
      <c r="D49" s="249"/>
    </row>
    <row r="50" spans="1:4" ht="16.2" thickBot="1" x14ac:dyDescent="0.35">
      <c r="A50" s="240"/>
      <c r="B50" s="241"/>
      <c r="C50" s="242" t="s">
        <v>0</v>
      </c>
      <c r="D50" s="243">
        <f>SUM(D46:D49)</f>
        <v>0</v>
      </c>
    </row>
    <row r="51" spans="1:4" ht="20.25" customHeight="1" thickBot="1" x14ac:dyDescent="0.35">
      <c r="A51" s="317"/>
      <c r="B51" s="318"/>
      <c r="C51" s="319" t="s">
        <v>231</v>
      </c>
      <c r="D51" s="320">
        <f>+D19+D27+D34+D42+D50</f>
        <v>0</v>
      </c>
    </row>
    <row r="52" spans="1:4" ht="15.6" x14ac:dyDescent="0.3">
      <c r="A52" s="227"/>
      <c r="B52" s="227"/>
      <c r="C52" s="227"/>
      <c r="D52" s="227"/>
    </row>
  </sheetData>
  <pageMargins left="0.7" right="0.7" top="0.41" bottom="0.47" header="0.3" footer="0.3"/>
  <pageSetup paperSize="9" scale="82"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A7" zoomScaleNormal="100" workbookViewId="0">
      <selection activeCell="B19" sqref="B19"/>
    </sheetView>
  </sheetViews>
  <sheetFormatPr defaultRowHeight="14.4" x14ac:dyDescent="0.3"/>
  <cols>
    <col min="1" max="1" width="18.33203125" customWidth="1"/>
    <col min="2" max="2" width="11.88671875" customWidth="1"/>
    <col min="3" max="4" width="9.6640625" customWidth="1"/>
    <col min="5" max="5" width="10.109375" customWidth="1"/>
    <col min="6" max="6" width="13.44140625" customWidth="1"/>
    <col min="7" max="7" width="11.88671875" customWidth="1"/>
    <col min="8" max="11" width="9.88671875" customWidth="1"/>
    <col min="12" max="12" width="11.33203125" customWidth="1"/>
    <col min="13" max="13" width="13.44140625" customWidth="1"/>
    <col min="14" max="14" width="38.109375" customWidth="1"/>
    <col min="15" max="15" width="11" bestFit="1" customWidth="1"/>
  </cols>
  <sheetData>
    <row r="1" spans="1:14" ht="15.6" x14ac:dyDescent="0.3">
      <c r="A1" s="125" t="s">
        <v>94</v>
      </c>
      <c r="B1" s="126"/>
      <c r="C1" s="126"/>
      <c r="D1" s="126"/>
      <c r="E1" s="126"/>
      <c r="F1" s="126"/>
      <c r="G1" s="126"/>
      <c r="H1" s="126"/>
      <c r="I1" s="126"/>
      <c r="J1" s="126"/>
      <c r="K1" s="126"/>
      <c r="L1" s="126"/>
      <c r="M1" s="126"/>
      <c r="N1" s="126"/>
    </row>
    <row r="3" spans="1:14" ht="21.75" customHeight="1" x14ac:dyDescent="0.3">
      <c r="A3" s="160" t="s">
        <v>85</v>
      </c>
      <c r="B3" s="330" t="s">
        <v>97</v>
      </c>
      <c r="C3" s="330"/>
      <c r="D3" s="330"/>
      <c r="E3" s="330"/>
      <c r="F3" s="330"/>
    </row>
    <row r="4" spans="1:14" ht="15.75" customHeight="1" x14ac:dyDescent="0.3">
      <c r="A4" s="193" t="s">
        <v>43</v>
      </c>
      <c r="B4" s="331">
        <v>12345</v>
      </c>
      <c r="C4" s="331"/>
      <c r="D4" s="331"/>
      <c r="E4" s="331"/>
      <c r="F4" s="331"/>
      <c r="G4" s="33"/>
      <c r="H4" s="32"/>
    </row>
    <row r="5" spans="1:14" x14ac:dyDescent="0.3">
      <c r="A5" s="193" t="s">
        <v>96</v>
      </c>
      <c r="B5" s="332" t="s">
        <v>128</v>
      </c>
      <c r="C5" s="332"/>
      <c r="D5" s="332"/>
      <c r="E5" s="332"/>
      <c r="F5" s="332"/>
      <c r="G5" s="127"/>
      <c r="H5" s="32"/>
      <c r="I5" s="32"/>
      <c r="J5" s="32"/>
      <c r="K5" s="32"/>
      <c r="L5" s="32"/>
      <c r="M5" s="32"/>
    </row>
    <row r="6" spans="1:14" ht="15" thickBot="1" x14ac:dyDescent="0.35">
      <c r="A6" s="8"/>
      <c r="B6" s="32"/>
      <c r="C6" s="32"/>
      <c r="D6" s="32"/>
      <c r="E6" s="32"/>
      <c r="F6" s="32"/>
      <c r="G6" s="127"/>
      <c r="H6" s="32"/>
      <c r="I6" s="32"/>
      <c r="J6" s="32"/>
      <c r="K6" s="32"/>
      <c r="L6" s="32"/>
      <c r="M6" s="32"/>
    </row>
    <row r="7" spans="1:14" ht="15" customHeight="1" x14ac:dyDescent="0.3">
      <c r="A7" s="129" t="s">
        <v>35</v>
      </c>
      <c r="B7" s="326" t="s">
        <v>70</v>
      </c>
      <c r="C7" s="326"/>
      <c r="D7" s="326"/>
      <c r="E7" s="326"/>
      <c r="F7" s="327"/>
      <c r="G7" s="333" t="s">
        <v>13</v>
      </c>
      <c r="H7" s="334"/>
      <c r="I7" s="334"/>
      <c r="J7" s="334"/>
      <c r="K7" s="334"/>
      <c r="L7" s="335"/>
      <c r="M7" s="342" t="s">
        <v>65</v>
      </c>
      <c r="N7" s="322" t="s">
        <v>95</v>
      </c>
    </row>
    <row r="8" spans="1:14" ht="16.5" customHeight="1" x14ac:dyDescent="0.3">
      <c r="A8" s="132" t="s">
        <v>100</v>
      </c>
      <c r="B8" s="339" t="s">
        <v>101</v>
      </c>
      <c r="C8" s="339"/>
      <c r="D8" s="339"/>
      <c r="E8" s="339"/>
      <c r="F8" s="340"/>
      <c r="G8" s="336"/>
      <c r="H8" s="337"/>
      <c r="I8" s="337"/>
      <c r="J8" s="337"/>
      <c r="K8" s="337"/>
      <c r="L8" s="338"/>
      <c r="M8" s="343"/>
      <c r="N8" s="323"/>
    </row>
    <row r="9" spans="1:14" ht="15.75" customHeight="1" x14ac:dyDescent="0.3">
      <c r="A9" s="100" t="s">
        <v>20</v>
      </c>
      <c r="B9" s="84"/>
      <c r="C9" s="84"/>
      <c r="D9" s="324">
        <v>41974</v>
      </c>
      <c r="E9" s="324"/>
      <c r="F9" s="325"/>
      <c r="G9" s="328" t="s">
        <v>14</v>
      </c>
      <c r="H9" s="328" t="s">
        <v>1</v>
      </c>
      <c r="I9" s="328" t="s">
        <v>2</v>
      </c>
      <c r="J9" s="328" t="s">
        <v>3</v>
      </c>
      <c r="K9" s="328" t="s">
        <v>4</v>
      </c>
      <c r="L9" s="328" t="s">
        <v>15</v>
      </c>
      <c r="M9" s="343"/>
      <c r="N9" s="323"/>
    </row>
    <row r="10" spans="1:14" x14ac:dyDescent="0.3">
      <c r="A10" s="130" t="s">
        <v>98</v>
      </c>
      <c r="B10" s="131"/>
      <c r="C10" s="131"/>
      <c r="D10" s="324" t="s">
        <v>99</v>
      </c>
      <c r="E10" s="324"/>
      <c r="F10" s="325"/>
      <c r="G10" s="329"/>
      <c r="H10" s="329"/>
      <c r="I10" s="329"/>
      <c r="J10" s="329"/>
      <c r="K10" s="329"/>
      <c r="L10" s="329"/>
      <c r="M10" s="343"/>
      <c r="N10" s="323"/>
    </row>
    <row r="11" spans="1:14" ht="44.25" customHeight="1" thickBot="1" x14ac:dyDescent="0.35">
      <c r="A11" s="3" t="s">
        <v>7</v>
      </c>
      <c r="B11" s="4" t="s">
        <v>8</v>
      </c>
      <c r="C11" s="4" t="s">
        <v>9</v>
      </c>
      <c r="D11" s="4" t="s">
        <v>10</v>
      </c>
      <c r="E11" s="4" t="s">
        <v>11</v>
      </c>
      <c r="F11" s="4" t="s">
        <v>12</v>
      </c>
      <c r="G11" s="26">
        <v>0</v>
      </c>
      <c r="H11" s="26">
        <v>0</v>
      </c>
      <c r="I11" s="69">
        <v>0</v>
      </c>
      <c r="J11" s="26">
        <v>0</v>
      </c>
      <c r="K11" s="27">
        <v>0</v>
      </c>
      <c r="L11" s="27">
        <f>SUM(G11:K11)</f>
        <v>0</v>
      </c>
      <c r="M11" s="344"/>
      <c r="N11" s="323"/>
    </row>
    <row r="12" spans="1:14" x14ac:dyDescent="0.3">
      <c r="A12" s="119" t="s">
        <v>153</v>
      </c>
      <c r="B12" s="120">
        <v>2000</v>
      </c>
      <c r="C12" s="121">
        <v>150</v>
      </c>
      <c r="D12" s="121">
        <v>150</v>
      </c>
      <c r="E12" s="24">
        <f t="shared" ref="E12:E18" si="0">IF(OR(C12=0, D12=0),0,D12/C12)</f>
        <v>1</v>
      </c>
      <c r="F12" s="87">
        <f>B12*E12</f>
        <v>2000</v>
      </c>
      <c r="G12" s="88">
        <f>F12*$G$11</f>
        <v>0</v>
      </c>
      <c r="H12" s="88">
        <f>F12*$H$11</f>
        <v>0</v>
      </c>
      <c r="I12" s="88">
        <f>F12*$I$11</f>
        <v>0</v>
      </c>
      <c r="J12" s="88">
        <f>F12*$J$11</f>
        <v>0</v>
      </c>
      <c r="K12" s="88">
        <f>F12*$K$11</f>
        <v>0</v>
      </c>
      <c r="L12" s="88">
        <f>SUM(G12:K12)</f>
        <v>0</v>
      </c>
      <c r="M12" s="118">
        <f>F12+L12</f>
        <v>2000</v>
      </c>
      <c r="N12" s="19"/>
    </row>
    <row r="13" spans="1:14" x14ac:dyDescent="0.3">
      <c r="A13" s="122" t="s">
        <v>152</v>
      </c>
      <c r="B13" s="123">
        <v>1904.76</v>
      </c>
      <c r="C13" s="124">
        <v>145</v>
      </c>
      <c r="D13" s="124">
        <v>75</v>
      </c>
      <c r="E13" s="24">
        <f t="shared" si="0"/>
        <v>0.51724137931034486</v>
      </c>
      <c r="F13" s="89">
        <f t="shared" ref="F13:F18" si="1">B13*E13</f>
        <v>985.22068965517246</v>
      </c>
      <c r="G13" s="76">
        <f t="shared" ref="G13:G18" si="2">F13*$G$11</f>
        <v>0</v>
      </c>
      <c r="H13" s="76">
        <f t="shared" ref="H13:H18" si="3">F13*$H$11</f>
        <v>0</v>
      </c>
      <c r="I13" s="76">
        <f t="shared" ref="I13:I18" si="4">F13*$I$11</f>
        <v>0</v>
      </c>
      <c r="J13" s="76">
        <f t="shared" ref="J13:J18" si="5">F13*$J$11</f>
        <v>0</v>
      </c>
      <c r="K13" s="76">
        <f t="shared" ref="K13:K18" si="6">F13*$K$11</f>
        <v>0</v>
      </c>
      <c r="L13" s="76">
        <f t="shared" ref="L13:L18" si="7">SUM(G13:K13)</f>
        <v>0</v>
      </c>
      <c r="M13" s="114">
        <f t="shared" ref="M13:M18" si="8">F13+L13</f>
        <v>985.22068965517246</v>
      </c>
      <c r="N13" s="210" t="s">
        <v>135</v>
      </c>
    </row>
    <row r="14" spans="1:14" x14ac:dyDescent="0.3">
      <c r="A14" s="122" t="s">
        <v>90</v>
      </c>
      <c r="B14" s="123">
        <v>2000</v>
      </c>
      <c r="C14" s="124">
        <v>136</v>
      </c>
      <c r="D14" s="124">
        <v>136</v>
      </c>
      <c r="E14" s="24">
        <f t="shared" si="0"/>
        <v>1</v>
      </c>
      <c r="F14" s="89">
        <f t="shared" si="1"/>
        <v>2000</v>
      </c>
      <c r="G14" s="76">
        <f t="shared" si="2"/>
        <v>0</v>
      </c>
      <c r="H14" s="76">
        <f t="shared" si="3"/>
        <v>0</v>
      </c>
      <c r="I14" s="76">
        <f t="shared" si="4"/>
        <v>0</v>
      </c>
      <c r="J14" s="76">
        <f t="shared" si="5"/>
        <v>0</v>
      </c>
      <c r="K14" s="76">
        <f t="shared" si="6"/>
        <v>0</v>
      </c>
      <c r="L14" s="76">
        <f t="shared" si="7"/>
        <v>0</v>
      </c>
      <c r="M14" s="114">
        <f t="shared" si="8"/>
        <v>2000</v>
      </c>
      <c r="N14" s="213"/>
    </row>
    <row r="15" spans="1:14" x14ac:dyDescent="0.3">
      <c r="A15" s="122" t="s">
        <v>91</v>
      </c>
      <c r="B15" s="123">
        <v>2052</v>
      </c>
      <c r="C15" s="124">
        <v>120</v>
      </c>
      <c r="D15" s="124">
        <v>29</v>
      </c>
      <c r="E15" s="24">
        <f t="shared" si="0"/>
        <v>0.24166666666666667</v>
      </c>
      <c r="F15" s="89">
        <f t="shared" si="1"/>
        <v>495.9</v>
      </c>
      <c r="G15" s="76">
        <f t="shared" si="2"/>
        <v>0</v>
      </c>
      <c r="H15" s="76">
        <f t="shared" si="3"/>
        <v>0</v>
      </c>
      <c r="I15" s="76">
        <f t="shared" si="4"/>
        <v>0</v>
      </c>
      <c r="J15" s="76">
        <f t="shared" si="5"/>
        <v>0</v>
      </c>
      <c r="K15" s="76">
        <f t="shared" si="6"/>
        <v>0</v>
      </c>
      <c r="L15" s="76">
        <f t="shared" si="7"/>
        <v>0</v>
      </c>
      <c r="M15" s="114">
        <f t="shared" si="8"/>
        <v>495.9</v>
      </c>
      <c r="N15" s="214" t="s">
        <v>92</v>
      </c>
    </row>
    <row r="16" spans="1:14" x14ac:dyDescent="0.3">
      <c r="A16" s="35"/>
      <c r="B16" s="36"/>
      <c r="C16" s="37"/>
      <c r="D16" s="37"/>
      <c r="E16" s="24">
        <f t="shared" si="0"/>
        <v>0</v>
      </c>
      <c r="F16" s="89">
        <f t="shared" si="1"/>
        <v>0</v>
      </c>
      <c r="G16" s="76">
        <f t="shared" si="2"/>
        <v>0</v>
      </c>
      <c r="H16" s="76">
        <f t="shared" si="3"/>
        <v>0</v>
      </c>
      <c r="I16" s="76">
        <f t="shared" si="4"/>
        <v>0</v>
      </c>
      <c r="J16" s="76">
        <f t="shared" si="5"/>
        <v>0</v>
      </c>
      <c r="K16" s="76">
        <f t="shared" si="6"/>
        <v>0</v>
      </c>
      <c r="L16" s="76">
        <f t="shared" si="7"/>
        <v>0</v>
      </c>
      <c r="M16" s="114">
        <f t="shared" si="8"/>
        <v>0</v>
      </c>
      <c r="N16" s="19"/>
    </row>
    <row r="17" spans="1:14" x14ac:dyDescent="0.3">
      <c r="A17" s="35"/>
      <c r="B17" s="36"/>
      <c r="C17" s="37"/>
      <c r="D17" s="37"/>
      <c r="E17" s="24">
        <f t="shared" si="0"/>
        <v>0</v>
      </c>
      <c r="F17" s="89">
        <f t="shared" si="1"/>
        <v>0</v>
      </c>
      <c r="G17" s="76">
        <f t="shared" si="2"/>
        <v>0</v>
      </c>
      <c r="H17" s="76">
        <f t="shared" si="3"/>
        <v>0</v>
      </c>
      <c r="I17" s="76">
        <f t="shared" si="4"/>
        <v>0</v>
      </c>
      <c r="J17" s="76">
        <f t="shared" si="5"/>
        <v>0</v>
      </c>
      <c r="K17" s="76">
        <f t="shared" si="6"/>
        <v>0</v>
      </c>
      <c r="L17" s="76">
        <f t="shared" si="7"/>
        <v>0</v>
      </c>
      <c r="M17" s="114">
        <f t="shared" si="8"/>
        <v>0</v>
      </c>
      <c r="N17" s="19"/>
    </row>
    <row r="18" spans="1:14" ht="15" thickBot="1" x14ac:dyDescent="0.35">
      <c r="A18" s="92"/>
      <c r="B18" s="93"/>
      <c r="C18" s="94"/>
      <c r="D18" s="94"/>
      <c r="E18" s="90">
        <f t="shared" si="0"/>
        <v>0</v>
      </c>
      <c r="F18" s="95">
        <f t="shared" si="1"/>
        <v>0</v>
      </c>
      <c r="G18" s="96">
        <f t="shared" si="2"/>
        <v>0</v>
      </c>
      <c r="H18" s="96">
        <f t="shared" si="3"/>
        <v>0</v>
      </c>
      <c r="I18" s="96">
        <f t="shared" si="4"/>
        <v>0</v>
      </c>
      <c r="J18" s="96">
        <f t="shared" si="5"/>
        <v>0</v>
      </c>
      <c r="K18" s="96">
        <f t="shared" si="6"/>
        <v>0</v>
      </c>
      <c r="L18" s="96">
        <f t="shared" si="7"/>
        <v>0</v>
      </c>
      <c r="M18" s="115">
        <f t="shared" si="8"/>
        <v>0</v>
      </c>
      <c r="N18" s="103"/>
    </row>
    <row r="19" spans="1:14" ht="15" thickBot="1" x14ac:dyDescent="0.35">
      <c r="A19" s="6" t="s">
        <v>0</v>
      </c>
      <c r="B19" s="97">
        <f>SUM(B12:B18)</f>
        <v>7956.76</v>
      </c>
      <c r="C19" s="99">
        <f>SUM(C12:C18)</f>
        <v>551</v>
      </c>
      <c r="D19" s="99">
        <f>SUM(D12:D18)</f>
        <v>390</v>
      </c>
      <c r="E19" s="91"/>
      <c r="F19" s="91">
        <f>SUM(F12:F18)</f>
        <v>5481.1206896551721</v>
      </c>
      <c r="G19" s="97">
        <f t="shared" ref="G19:M19" si="9">SUM(G12:G18)</f>
        <v>0</v>
      </c>
      <c r="H19" s="97">
        <f t="shared" si="9"/>
        <v>0</v>
      </c>
      <c r="I19" s="97">
        <f t="shared" si="9"/>
        <v>0</v>
      </c>
      <c r="J19" s="97">
        <f t="shared" si="9"/>
        <v>0</v>
      </c>
      <c r="K19" s="97">
        <f t="shared" si="9"/>
        <v>0</v>
      </c>
      <c r="L19" s="97">
        <f t="shared" si="9"/>
        <v>0</v>
      </c>
      <c r="M19" s="116">
        <f t="shared" si="9"/>
        <v>5481.1206896551721</v>
      </c>
      <c r="N19" s="117"/>
    </row>
    <row r="21" spans="1:14" ht="15" thickBot="1" x14ac:dyDescent="0.35"/>
    <row r="22" spans="1:14" ht="15" customHeight="1" x14ac:dyDescent="0.3">
      <c r="A22" s="129" t="s">
        <v>35</v>
      </c>
      <c r="B22" s="326" t="s">
        <v>70</v>
      </c>
      <c r="C22" s="326"/>
      <c r="D22" s="326"/>
      <c r="E22" s="326"/>
      <c r="F22" s="327"/>
      <c r="G22" s="333" t="s">
        <v>13</v>
      </c>
      <c r="H22" s="334"/>
      <c r="I22" s="334"/>
      <c r="J22" s="334"/>
      <c r="K22" s="334"/>
      <c r="L22" s="335"/>
      <c r="M22" s="342" t="s">
        <v>65</v>
      </c>
      <c r="N22" s="322" t="s">
        <v>95</v>
      </c>
    </row>
    <row r="23" spans="1:14" x14ac:dyDescent="0.3">
      <c r="A23" s="132" t="s">
        <v>100</v>
      </c>
      <c r="B23" s="339" t="s">
        <v>150</v>
      </c>
      <c r="C23" s="339"/>
      <c r="D23" s="339"/>
      <c r="E23" s="339"/>
      <c r="F23" s="340"/>
      <c r="G23" s="336"/>
      <c r="H23" s="337"/>
      <c r="I23" s="337"/>
      <c r="J23" s="337"/>
      <c r="K23" s="337"/>
      <c r="L23" s="338"/>
      <c r="M23" s="343"/>
      <c r="N23" s="323"/>
    </row>
    <row r="24" spans="1:14" ht="44.25" customHeight="1" x14ac:dyDescent="0.3">
      <c r="A24" s="100" t="s">
        <v>20</v>
      </c>
      <c r="B24" s="84"/>
      <c r="C24" s="84"/>
      <c r="D24" s="324">
        <v>42005</v>
      </c>
      <c r="E24" s="324"/>
      <c r="F24" s="325"/>
      <c r="G24" s="328" t="s">
        <v>14</v>
      </c>
      <c r="H24" s="328" t="s">
        <v>1</v>
      </c>
      <c r="I24" s="328" t="s">
        <v>2</v>
      </c>
      <c r="J24" s="328" t="s">
        <v>3</v>
      </c>
      <c r="K24" s="328" t="s">
        <v>4</v>
      </c>
      <c r="L24" s="328" t="s">
        <v>15</v>
      </c>
      <c r="M24" s="343"/>
      <c r="N24" s="323"/>
    </row>
    <row r="25" spans="1:14" x14ac:dyDescent="0.3">
      <c r="A25" s="130" t="s">
        <v>98</v>
      </c>
      <c r="B25" s="131"/>
      <c r="C25" s="131"/>
      <c r="D25" s="324" t="s">
        <v>151</v>
      </c>
      <c r="E25" s="324"/>
      <c r="F25" s="325"/>
      <c r="G25" s="329"/>
      <c r="H25" s="329"/>
      <c r="I25" s="329"/>
      <c r="J25" s="329"/>
      <c r="K25" s="329"/>
      <c r="L25" s="329"/>
      <c r="M25" s="343"/>
      <c r="N25" s="323"/>
    </row>
    <row r="26" spans="1:14" ht="40.799999999999997" thickBot="1" x14ac:dyDescent="0.35">
      <c r="A26" s="3" t="s">
        <v>7</v>
      </c>
      <c r="B26" s="4" t="s">
        <v>8</v>
      </c>
      <c r="C26" s="4" t="s">
        <v>9</v>
      </c>
      <c r="D26" s="4" t="s">
        <v>10</v>
      </c>
      <c r="E26" s="4" t="s">
        <v>11</v>
      </c>
      <c r="F26" s="4" t="s">
        <v>12</v>
      </c>
      <c r="G26" s="26">
        <v>0</v>
      </c>
      <c r="H26" s="26">
        <v>0</v>
      </c>
      <c r="I26" s="69">
        <v>0</v>
      </c>
      <c r="J26" s="26">
        <v>0</v>
      </c>
      <c r="K26" s="27">
        <v>0</v>
      </c>
      <c r="L26" s="27">
        <f>SUM(G26:K26)</f>
        <v>0</v>
      </c>
      <c r="M26" s="344"/>
      <c r="N26" s="323"/>
    </row>
    <row r="27" spans="1:14" x14ac:dyDescent="0.3">
      <c r="A27" s="119" t="s">
        <v>152</v>
      </c>
      <c r="B27" s="120">
        <v>3500</v>
      </c>
      <c r="C27" s="121">
        <v>145</v>
      </c>
      <c r="D27" s="121">
        <v>145</v>
      </c>
      <c r="E27" s="24">
        <f>IF(OR(C27=0, D27=0),0,D27/C27)</f>
        <v>1</v>
      </c>
      <c r="F27" s="89">
        <f t="shared" ref="F27:F33" si="10">B27*E27</f>
        <v>3500</v>
      </c>
      <c r="G27" s="76">
        <f>F27*$G$11</f>
        <v>0</v>
      </c>
      <c r="H27" s="76">
        <f>F27*$H$11</f>
        <v>0</v>
      </c>
      <c r="I27" s="76">
        <f>F27*$I$11</f>
        <v>0</v>
      </c>
      <c r="J27" s="76">
        <f>F27*$J$11</f>
        <v>0</v>
      </c>
      <c r="K27" s="76">
        <f>F27*$K$11</f>
        <v>0</v>
      </c>
      <c r="L27" s="76">
        <f t="shared" ref="L27:L33" si="11">SUM(G27:K27)</f>
        <v>0</v>
      </c>
      <c r="M27" s="114">
        <f t="shared" ref="M27:M33" si="12">F27+L27</f>
        <v>3500</v>
      </c>
      <c r="N27" s="19"/>
    </row>
    <row r="28" spans="1:14" x14ac:dyDescent="0.3">
      <c r="A28" s="122" t="s">
        <v>90</v>
      </c>
      <c r="B28" s="123">
        <v>3500</v>
      </c>
      <c r="C28" s="124">
        <v>136</v>
      </c>
      <c r="D28" s="124">
        <v>136</v>
      </c>
      <c r="E28" s="24">
        <f t="shared" ref="E28:E33" si="13">IF(OR(C28=0, D28=0),0,D28/C28)</f>
        <v>1</v>
      </c>
      <c r="F28" s="89">
        <f t="shared" si="10"/>
        <v>3500</v>
      </c>
      <c r="G28" s="76">
        <f t="shared" ref="G28:G33" si="14">F28*$G$11</f>
        <v>0</v>
      </c>
      <c r="H28" s="76">
        <f t="shared" ref="H28:H33" si="15">F28*$H$11</f>
        <v>0</v>
      </c>
      <c r="I28" s="76">
        <f t="shared" ref="I28:I33" si="16">F28*$I$11</f>
        <v>0</v>
      </c>
      <c r="J28" s="76">
        <f t="shared" ref="J28:J33" si="17">F28*$J$11</f>
        <v>0</v>
      </c>
      <c r="K28" s="76">
        <f t="shared" ref="K28:K33" si="18">F28*$K$11</f>
        <v>0</v>
      </c>
      <c r="L28" s="76">
        <f t="shared" si="11"/>
        <v>0</v>
      </c>
      <c r="M28" s="114">
        <f t="shared" si="12"/>
        <v>3500</v>
      </c>
      <c r="N28" s="210"/>
    </row>
    <row r="29" spans="1:14" x14ac:dyDescent="0.3">
      <c r="A29" s="122" t="s">
        <v>91</v>
      </c>
      <c r="B29" s="123">
        <v>3500</v>
      </c>
      <c r="C29" s="124">
        <v>120</v>
      </c>
      <c r="D29" s="124">
        <v>120</v>
      </c>
      <c r="E29" s="24">
        <f t="shared" si="13"/>
        <v>1</v>
      </c>
      <c r="F29" s="89">
        <f t="shared" si="10"/>
        <v>3500</v>
      </c>
      <c r="G29" s="76">
        <f t="shared" si="14"/>
        <v>0</v>
      </c>
      <c r="H29" s="76">
        <f t="shared" si="15"/>
        <v>0</v>
      </c>
      <c r="I29" s="76">
        <f t="shared" si="16"/>
        <v>0</v>
      </c>
      <c r="J29" s="76">
        <f t="shared" si="17"/>
        <v>0</v>
      </c>
      <c r="K29" s="76">
        <f t="shared" si="18"/>
        <v>0</v>
      </c>
      <c r="L29" s="76">
        <f t="shared" si="11"/>
        <v>0</v>
      </c>
      <c r="M29" s="114">
        <f t="shared" si="12"/>
        <v>3500</v>
      </c>
      <c r="N29" s="213"/>
    </row>
    <row r="30" spans="1:14" x14ac:dyDescent="0.3">
      <c r="A30" s="122"/>
      <c r="B30" s="123"/>
      <c r="C30" s="124"/>
      <c r="D30" s="124"/>
      <c r="E30" s="24">
        <f t="shared" si="13"/>
        <v>0</v>
      </c>
      <c r="F30" s="89">
        <f t="shared" si="10"/>
        <v>0</v>
      </c>
      <c r="G30" s="76">
        <f t="shared" si="14"/>
        <v>0</v>
      </c>
      <c r="H30" s="76">
        <f t="shared" si="15"/>
        <v>0</v>
      </c>
      <c r="I30" s="76">
        <f t="shared" si="16"/>
        <v>0</v>
      </c>
      <c r="J30" s="76">
        <f t="shared" si="17"/>
        <v>0</v>
      </c>
      <c r="K30" s="76">
        <f t="shared" si="18"/>
        <v>0</v>
      </c>
      <c r="L30" s="76">
        <f t="shared" si="11"/>
        <v>0</v>
      </c>
      <c r="M30" s="114">
        <f t="shared" si="12"/>
        <v>0</v>
      </c>
      <c r="N30" s="214"/>
    </row>
    <row r="31" spans="1:14" x14ac:dyDescent="0.3">
      <c r="A31" s="35"/>
      <c r="B31" s="36"/>
      <c r="C31" s="37"/>
      <c r="D31" s="37"/>
      <c r="E31" s="24">
        <f t="shared" si="13"/>
        <v>0</v>
      </c>
      <c r="F31" s="89">
        <f t="shared" si="10"/>
        <v>0</v>
      </c>
      <c r="G31" s="76">
        <f t="shared" si="14"/>
        <v>0</v>
      </c>
      <c r="H31" s="76">
        <f t="shared" si="15"/>
        <v>0</v>
      </c>
      <c r="I31" s="76">
        <f t="shared" si="16"/>
        <v>0</v>
      </c>
      <c r="J31" s="76">
        <f t="shared" si="17"/>
        <v>0</v>
      </c>
      <c r="K31" s="76">
        <f t="shared" si="18"/>
        <v>0</v>
      </c>
      <c r="L31" s="76">
        <f t="shared" si="11"/>
        <v>0</v>
      </c>
      <c r="M31" s="114">
        <f t="shared" si="12"/>
        <v>0</v>
      </c>
      <c r="N31" s="19"/>
    </row>
    <row r="32" spans="1:14" x14ac:dyDescent="0.3">
      <c r="A32" s="35"/>
      <c r="B32" s="36"/>
      <c r="C32" s="37"/>
      <c r="D32" s="37"/>
      <c r="E32" s="24">
        <f t="shared" si="13"/>
        <v>0</v>
      </c>
      <c r="F32" s="89">
        <f t="shared" si="10"/>
        <v>0</v>
      </c>
      <c r="G32" s="76">
        <f t="shared" si="14"/>
        <v>0</v>
      </c>
      <c r="H32" s="76">
        <f t="shared" si="15"/>
        <v>0</v>
      </c>
      <c r="I32" s="76">
        <f t="shared" si="16"/>
        <v>0</v>
      </c>
      <c r="J32" s="76">
        <f t="shared" si="17"/>
        <v>0</v>
      </c>
      <c r="K32" s="76">
        <f t="shared" si="18"/>
        <v>0</v>
      </c>
      <c r="L32" s="76">
        <f t="shared" si="11"/>
        <v>0</v>
      </c>
      <c r="M32" s="114">
        <f t="shared" si="12"/>
        <v>0</v>
      </c>
      <c r="N32" s="19"/>
    </row>
    <row r="33" spans="1:14" ht="15" thickBot="1" x14ac:dyDescent="0.35">
      <c r="A33" s="92"/>
      <c r="B33" s="93"/>
      <c r="C33" s="94"/>
      <c r="D33" s="94"/>
      <c r="E33" s="90">
        <f t="shared" si="13"/>
        <v>0</v>
      </c>
      <c r="F33" s="95">
        <f t="shared" si="10"/>
        <v>0</v>
      </c>
      <c r="G33" s="96">
        <f t="shared" si="14"/>
        <v>0</v>
      </c>
      <c r="H33" s="96">
        <f t="shared" si="15"/>
        <v>0</v>
      </c>
      <c r="I33" s="96">
        <f t="shared" si="16"/>
        <v>0</v>
      </c>
      <c r="J33" s="96">
        <f t="shared" si="17"/>
        <v>0</v>
      </c>
      <c r="K33" s="96">
        <f t="shared" si="18"/>
        <v>0</v>
      </c>
      <c r="L33" s="96">
        <f t="shared" si="11"/>
        <v>0</v>
      </c>
      <c r="M33" s="115">
        <f t="shared" si="12"/>
        <v>0</v>
      </c>
      <c r="N33" s="103"/>
    </row>
    <row r="34" spans="1:14" ht="15" thickBot="1" x14ac:dyDescent="0.35">
      <c r="A34" s="6" t="s">
        <v>0</v>
      </c>
      <c r="B34" s="97">
        <f>SUM(B27:B33)</f>
        <v>10500</v>
      </c>
      <c r="C34" s="99">
        <f>SUM(C27:C33)</f>
        <v>401</v>
      </c>
      <c r="D34" s="99">
        <f>SUM(D27:D33)</f>
        <v>401</v>
      </c>
      <c r="E34" s="91"/>
      <c r="F34" s="91">
        <f>SUM(F27:F33)</f>
        <v>10500</v>
      </c>
      <c r="G34" s="97">
        <f t="shared" ref="G34:M34" si="19">SUM(G27:G33)</f>
        <v>0</v>
      </c>
      <c r="H34" s="97">
        <f t="shared" si="19"/>
        <v>0</v>
      </c>
      <c r="I34" s="97">
        <f t="shared" si="19"/>
        <v>0</v>
      </c>
      <c r="J34" s="97">
        <f t="shared" si="19"/>
        <v>0</v>
      </c>
      <c r="K34" s="97">
        <f t="shared" si="19"/>
        <v>0</v>
      </c>
      <c r="L34" s="97">
        <f t="shared" si="19"/>
        <v>0</v>
      </c>
      <c r="M34" s="116">
        <f t="shared" si="19"/>
        <v>10500</v>
      </c>
      <c r="N34" s="117"/>
    </row>
    <row r="35" spans="1:14" ht="15" thickBot="1" x14ac:dyDescent="0.35">
      <c r="A35" s="1"/>
      <c r="B35" s="5"/>
      <c r="C35" s="1"/>
      <c r="D35" s="1"/>
      <c r="E35" s="9"/>
      <c r="F35" s="5"/>
      <c r="G35" s="5"/>
      <c r="H35" s="5"/>
      <c r="I35" s="5"/>
      <c r="J35" s="5"/>
      <c r="K35" s="5"/>
      <c r="L35" s="5"/>
      <c r="M35" s="5"/>
    </row>
    <row r="36" spans="1:14" ht="15" thickBot="1" x14ac:dyDescent="0.35">
      <c r="A36" s="6" t="s">
        <v>0</v>
      </c>
      <c r="B36" s="85">
        <f>B19+B34</f>
        <v>18456.760000000002</v>
      </c>
      <c r="C36" s="98">
        <f>C19+C34</f>
        <v>952</v>
      </c>
      <c r="D36" s="98">
        <f>D19+D34</f>
        <v>791</v>
      </c>
      <c r="E36" s="86"/>
      <c r="F36" s="85">
        <f>F19+F34</f>
        <v>15981.120689655172</v>
      </c>
      <c r="G36" s="85">
        <f>G19+G34</f>
        <v>0</v>
      </c>
      <c r="H36" s="85">
        <f t="shared" ref="H36:M36" si="20">H19+H34</f>
        <v>0</v>
      </c>
      <c r="I36" s="85">
        <f t="shared" si="20"/>
        <v>0</v>
      </c>
      <c r="J36" s="85">
        <f t="shared" si="20"/>
        <v>0</v>
      </c>
      <c r="K36" s="85">
        <f t="shared" si="20"/>
        <v>0</v>
      </c>
      <c r="L36" s="85">
        <f t="shared" si="20"/>
        <v>0</v>
      </c>
      <c r="M36" s="85">
        <f t="shared" si="20"/>
        <v>15981.120689655172</v>
      </c>
    </row>
    <row r="37" spans="1:14" ht="15" thickBot="1" x14ac:dyDescent="0.35">
      <c r="A37" s="1"/>
      <c r="B37" s="1"/>
      <c r="C37" s="1"/>
      <c r="D37" s="1"/>
      <c r="E37" s="1"/>
      <c r="F37" s="1"/>
      <c r="G37" s="1"/>
      <c r="H37" s="1"/>
      <c r="I37" s="1"/>
      <c r="J37" s="1"/>
      <c r="K37" s="1"/>
      <c r="L37" s="1"/>
      <c r="M37" s="1"/>
    </row>
    <row r="38" spans="1:14" ht="16.2" thickBot="1" x14ac:dyDescent="0.35">
      <c r="A38" s="1"/>
      <c r="B38" s="7" t="s">
        <v>5</v>
      </c>
      <c r="C38" s="7"/>
      <c r="D38" s="7"/>
      <c r="E38" s="7"/>
      <c r="F38" s="28"/>
      <c r="G38" s="17" t="s">
        <v>21</v>
      </c>
      <c r="H38" s="1"/>
      <c r="I38" s="1"/>
      <c r="J38" s="1"/>
      <c r="K38" s="1"/>
      <c r="L38" s="1"/>
      <c r="M38" s="1"/>
    </row>
    <row r="39" spans="1:14" ht="15.6" x14ac:dyDescent="0.3">
      <c r="D39" s="7"/>
      <c r="E39" s="7"/>
      <c r="F39" s="2"/>
      <c r="G39" s="7"/>
    </row>
    <row r="40" spans="1:14" x14ac:dyDescent="0.3">
      <c r="E40" s="1"/>
      <c r="F40" s="1"/>
      <c r="G40" s="83" t="s">
        <v>64</v>
      </c>
    </row>
    <row r="41" spans="1:14" x14ac:dyDescent="0.3">
      <c r="G41" s="1" t="s">
        <v>6</v>
      </c>
    </row>
    <row r="42" spans="1:14" x14ac:dyDescent="0.3">
      <c r="G42" s="11"/>
      <c r="H42" s="11"/>
      <c r="I42" s="11"/>
      <c r="J42" s="11"/>
      <c r="K42" s="11"/>
    </row>
    <row r="43" spans="1:14" x14ac:dyDescent="0.3">
      <c r="D43" s="1"/>
      <c r="E43" s="1"/>
      <c r="F43" s="1"/>
      <c r="G43" s="341"/>
      <c r="H43" s="341"/>
      <c r="I43" s="341"/>
      <c r="J43" s="341"/>
      <c r="K43" s="341"/>
    </row>
    <row r="44" spans="1:14" x14ac:dyDescent="0.3">
      <c r="G44" s="1"/>
    </row>
  </sheetData>
  <mergeCells count="30">
    <mergeCell ref="G43:K43"/>
    <mergeCell ref="J9:J10"/>
    <mergeCell ref="B22:F22"/>
    <mergeCell ref="G22:L23"/>
    <mergeCell ref="M22:M26"/>
    <mergeCell ref="M7:M11"/>
    <mergeCell ref="I24:I25"/>
    <mergeCell ref="J24:J25"/>
    <mergeCell ref="K24:K25"/>
    <mergeCell ref="L24:L25"/>
    <mergeCell ref="D25:F25"/>
    <mergeCell ref="N22:N26"/>
    <mergeCell ref="B23:F23"/>
    <mergeCell ref="D24:F24"/>
    <mergeCell ref="G24:G25"/>
    <mergeCell ref="H24:H25"/>
    <mergeCell ref="B3:F3"/>
    <mergeCell ref="B4:F4"/>
    <mergeCell ref="B5:F5"/>
    <mergeCell ref="L9:L10"/>
    <mergeCell ref="K9:K10"/>
    <mergeCell ref="H9:H10"/>
    <mergeCell ref="I9:I10"/>
    <mergeCell ref="G7:L8"/>
    <mergeCell ref="B8:F8"/>
    <mergeCell ref="N7:N11"/>
    <mergeCell ref="D9:F9"/>
    <mergeCell ref="B7:F7"/>
    <mergeCell ref="D10:F10"/>
    <mergeCell ref="G9:G10"/>
  </mergeCells>
  <phoneticPr fontId="22" type="noConversion"/>
  <pageMargins left="0.32" right="0.33" top="0.75" bottom="0.75" header="0.3" footer="0.3"/>
  <pageSetup paperSize="9" scale="68" orientation="landscape" copies="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47"/>
  <sheetViews>
    <sheetView topLeftCell="A7" zoomScaleNormal="100" workbookViewId="0">
      <selection activeCell="I21" sqref="I21"/>
    </sheetView>
  </sheetViews>
  <sheetFormatPr defaultRowHeight="14.4" x14ac:dyDescent="0.3"/>
  <cols>
    <col min="1" max="1" width="1.44140625" customWidth="1"/>
    <col min="2" max="2" width="14.6640625" customWidth="1"/>
    <col min="3" max="3" width="13.44140625" customWidth="1"/>
    <col min="4" max="4" width="14" customWidth="1"/>
    <col min="5" max="5" width="12.33203125" customWidth="1"/>
    <col min="6" max="6" width="11.6640625" customWidth="1"/>
    <col min="7" max="7" width="16.5546875" customWidth="1"/>
    <col min="8" max="8" width="12.5546875" bestFit="1" customWidth="1"/>
    <col min="9" max="9" width="12.5546875" customWidth="1"/>
    <col min="10" max="10" width="15.33203125" customWidth="1"/>
    <col min="11" max="11" width="11.33203125" customWidth="1"/>
    <col min="12" max="12" width="12.6640625" customWidth="1"/>
    <col min="13" max="13" width="16.44140625" customWidth="1"/>
    <col min="14" max="14" width="14.5546875" customWidth="1"/>
  </cols>
  <sheetData>
    <row r="1" spans="2:15" ht="24" customHeight="1" x14ac:dyDescent="0.3">
      <c r="B1" s="149" t="s">
        <v>82</v>
      </c>
      <c r="C1" s="157"/>
      <c r="D1" s="157"/>
      <c r="E1" s="157"/>
      <c r="F1" s="157"/>
      <c r="G1" s="157"/>
      <c r="H1" s="157"/>
      <c r="I1" s="157"/>
      <c r="J1" s="157"/>
      <c r="K1" s="157"/>
      <c r="L1" s="157"/>
      <c r="M1" s="157"/>
      <c r="N1" s="157"/>
      <c r="O1" s="158"/>
    </row>
    <row r="2" spans="2:15" ht="10.5" customHeight="1" x14ac:dyDescent="0.3">
      <c r="B2" s="20"/>
      <c r="C2" s="158"/>
      <c r="D2" s="158"/>
      <c r="E2" s="158"/>
      <c r="F2" s="158"/>
      <c r="G2" s="159"/>
      <c r="H2" s="159"/>
      <c r="I2" s="158"/>
      <c r="J2" s="158"/>
      <c r="K2" s="158"/>
      <c r="L2" s="158"/>
      <c r="M2" s="158"/>
      <c r="N2" s="158"/>
      <c r="O2" s="158"/>
    </row>
    <row r="3" spans="2:15" x14ac:dyDescent="0.3">
      <c r="B3" s="160" t="s">
        <v>85</v>
      </c>
      <c r="C3" s="161" t="s">
        <v>97</v>
      </c>
      <c r="D3" s="162"/>
      <c r="E3" s="162"/>
      <c r="F3" s="162"/>
      <c r="G3" s="162"/>
      <c r="H3" s="162"/>
      <c r="I3" s="352" t="s">
        <v>43</v>
      </c>
      <c r="J3" s="353"/>
      <c r="K3" s="347">
        <v>12345</v>
      </c>
      <c r="L3" s="348"/>
      <c r="M3" s="348"/>
      <c r="N3" s="349"/>
      <c r="O3" s="158"/>
    </row>
    <row r="4" spans="2:15" ht="15" customHeight="1" x14ac:dyDescent="0.3">
      <c r="B4" s="160" t="s">
        <v>125</v>
      </c>
      <c r="C4" s="358" t="s">
        <v>70</v>
      </c>
      <c r="D4" s="358"/>
      <c r="E4" s="358"/>
      <c r="F4" s="358"/>
      <c r="G4" s="358"/>
      <c r="H4" s="358"/>
      <c r="I4" s="128"/>
      <c r="J4" s="128"/>
      <c r="K4" s="128"/>
      <c r="L4" s="128"/>
      <c r="M4" s="128"/>
      <c r="N4" s="128"/>
      <c r="O4" s="158"/>
    </row>
    <row r="5" spans="2:15" x14ac:dyDescent="0.3">
      <c r="B5" s="160" t="s">
        <v>84</v>
      </c>
      <c r="C5" s="163"/>
      <c r="D5" s="164"/>
      <c r="E5" s="359">
        <v>41183</v>
      </c>
      <c r="F5" s="360"/>
      <c r="G5" s="360"/>
      <c r="H5" s="360"/>
      <c r="I5" s="350" t="s">
        <v>83</v>
      </c>
      <c r="J5" s="351"/>
      <c r="K5" s="378">
        <v>42339</v>
      </c>
      <c r="L5" s="379"/>
      <c r="M5" s="379"/>
      <c r="N5" s="379"/>
      <c r="O5" s="158"/>
    </row>
    <row r="6" spans="2:15" x14ac:dyDescent="0.3">
      <c r="B6" s="160" t="s">
        <v>78</v>
      </c>
      <c r="C6" s="380">
        <v>2015</v>
      </c>
      <c r="D6" s="381"/>
      <c r="E6" s="382" t="s">
        <v>66</v>
      </c>
      <c r="F6" s="383"/>
      <c r="G6" s="356" t="s">
        <v>71</v>
      </c>
      <c r="H6" s="357"/>
      <c r="I6" s="166" t="s">
        <v>115</v>
      </c>
      <c r="J6" s="167"/>
      <c r="K6" s="167"/>
      <c r="L6" s="348">
        <v>30</v>
      </c>
      <c r="M6" s="348"/>
      <c r="N6" s="349"/>
      <c r="O6" s="158"/>
    </row>
    <row r="7" spans="2:15" ht="15" customHeight="1" x14ac:dyDescent="0.3">
      <c r="B7" s="168" t="s">
        <v>88</v>
      </c>
      <c r="C7" s="165"/>
      <c r="D7" s="169"/>
      <c r="E7" s="347" t="s">
        <v>147</v>
      </c>
      <c r="F7" s="348"/>
      <c r="G7" s="348"/>
      <c r="H7" s="348"/>
      <c r="I7" s="348"/>
      <c r="J7" s="348"/>
      <c r="K7" s="348"/>
      <c r="L7" s="348"/>
      <c r="M7" s="348"/>
      <c r="N7" s="349"/>
      <c r="O7" s="158"/>
    </row>
    <row r="8" spans="2:15" ht="15" customHeight="1" x14ac:dyDescent="0.3">
      <c r="B8" s="376" t="s">
        <v>89</v>
      </c>
      <c r="C8" s="352"/>
      <c r="D8" s="353"/>
      <c r="E8" s="347" t="s">
        <v>148</v>
      </c>
      <c r="F8" s="348"/>
      <c r="G8" s="348"/>
      <c r="H8" s="348"/>
      <c r="I8" s="348"/>
      <c r="J8" s="348"/>
      <c r="K8" s="348"/>
      <c r="L8" s="348"/>
      <c r="M8" s="348"/>
      <c r="N8" s="349"/>
      <c r="O8" s="158"/>
    </row>
    <row r="9" spans="2:15" ht="15" customHeight="1" x14ac:dyDescent="0.3">
      <c r="B9" s="170"/>
      <c r="C9" s="171"/>
      <c r="D9" s="171"/>
      <c r="E9" s="172"/>
      <c r="F9" s="172"/>
      <c r="G9" s="170"/>
      <c r="H9" s="173"/>
      <c r="I9" s="170"/>
      <c r="J9" s="170"/>
      <c r="K9" s="170"/>
      <c r="L9" s="170"/>
      <c r="M9" s="170"/>
      <c r="N9" s="170"/>
      <c r="O9" s="158"/>
    </row>
    <row r="10" spans="2:15" x14ac:dyDescent="0.3">
      <c r="B10" s="384" t="s">
        <v>77</v>
      </c>
      <c r="C10" s="385"/>
      <c r="D10" s="385"/>
      <c r="E10" s="385"/>
      <c r="F10" s="385"/>
      <c r="G10" s="385"/>
      <c r="H10" s="174"/>
      <c r="I10" s="128"/>
      <c r="J10" s="175" t="s">
        <v>17</v>
      </c>
      <c r="K10" s="176"/>
      <c r="L10" s="177"/>
      <c r="M10" s="177"/>
      <c r="N10" s="174"/>
      <c r="O10" s="158"/>
    </row>
    <row r="11" spans="2:15" ht="45" customHeight="1" x14ac:dyDescent="0.3">
      <c r="B11" s="29" t="s">
        <v>22</v>
      </c>
      <c r="C11" s="101" t="s">
        <v>68</v>
      </c>
      <c r="D11" s="29" t="s">
        <v>23</v>
      </c>
      <c r="E11" s="29" t="s">
        <v>26</v>
      </c>
      <c r="F11" s="29" t="s">
        <v>24</v>
      </c>
      <c r="G11" s="29" t="s">
        <v>28</v>
      </c>
      <c r="H11" s="102" t="s">
        <v>25</v>
      </c>
      <c r="I11" s="128"/>
      <c r="J11" s="102" t="s">
        <v>72</v>
      </c>
      <c r="K11" s="102" t="s">
        <v>73</v>
      </c>
      <c r="L11" s="105" t="s">
        <v>74</v>
      </c>
      <c r="M11" s="386" t="s">
        <v>86</v>
      </c>
      <c r="N11" s="386"/>
      <c r="O11" s="158"/>
    </row>
    <row r="12" spans="2:15" x14ac:dyDescent="0.3">
      <c r="B12" s="160" t="s">
        <v>52</v>
      </c>
      <c r="C12" s="30"/>
      <c r="D12" s="30"/>
      <c r="E12" s="24">
        <f>IF(OR(C12=0, D12=0),0,D12/C12)</f>
        <v>0</v>
      </c>
      <c r="F12" s="145">
        <v>2.5</v>
      </c>
      <c r="G12" s="31">
        <f>F12*E12</f>
        <v>0</v>
      </c>
      <c r="H12" s="110">
        <v>41730</v>
      </c>
      <c r="I12" s="128"/>
      <c r="J12" s="215">
        <v>42156</v>
      </c>
      <c r="K12" s="178">
        <v>1</v>
      </c>
      <c r="L12" s="179">
        <v>1</v>
      </c>
      <c r="M12" s="354"/>
      <c r="N12" s="355"/>
      <c r="O12" s="158"/>
    </row>
    <row r="13" spans="2:15" x14ac:dyDescent="0.3">
      <c r="B13" s="160" t="s">
        <v>53</v>
      </c>
      <c r="C13" s="30"/>
      <c r="D13" s="30"/>
      <c r="E13" s="24">
        <f>IF(OR(C13=0, D13=0),0,D13/C13)</f>
        <v>0</v>
      </c>
      <c r="F13" s="145">
        <v>2.5</v>
      </c>
      <c r="G13" s="31">
        <f>F13*E13</f>
        <v>0</v>
      </c>
      <c r="H13" s="391"/>
      <c r="I13" s="128"/>
      <c r="J13" s="216" t="s">
        <v>75</v>
      </c>
      <c r="K13" s="178">
        <v>3</v>
      </c>
      <c r="L13" s="179">
        <v>3</v>
      </c>
      <c r="M13" s="375"/>
      <c r="N13" s="375"/>
      <c r="O13" s="158"/>
    </row>
    <row r="14" spans="2:15" x14ac:dyDescent="0.3">
      <c r="B14" s="160" t="s">
        <v>54</v>
      </c>
      <c r="C14" s="30"/>
      <c r="D14" s="30"/>
      <c r="E14" s="24">
        <f>IF(OR(C14=0, D14=0),0,D14/C14)</f>
        <v>0</v>
      </c>
      <c r="F14" s="145">
        <v>2.5</v>
      </c>
      <c r="G14" s="31">
        <f>F14*E14</f>
        <v>0</v>
      </c>
      <c r="H14" s="391"/>
      <c r="I14" s="128"/>
      <c r="J14" s="216" t="s">
        <v>76</v>
      </c>
      <c r="K14" s="178">
        <v>2</v>
      </c>
      <c r="L14" s="179">
        <v>2</v>
      </c>
      <c r="M14" s="375"/>
      <c r="N14" s="375"/>
      <c r="O14" s="158"/>
    </row>
    <row r="15" spans="2:15" x14ac:dyDescent="0.3">
      <c r="B15" s="160" t="s">
        <v>55</v>
      </c>
      <c r="C15" s="30"/>
      <c r="D15" s="30"/>
      <c r="E15" s="24">
        <f t="shared" ref="E15:E20" si="0">IF(OR(C15=0, D15=0),0,D15/C15)</f>
        <v>0</v>
      </c>
      <c r="F15" s="145">
        <v>2.5</v>
      </c>
      <c r="G15" s="31">
        <f t="shared" ref="G15:G21" si="1">F15*E15</f>
        <v>0</v>
      </c>
      <c r="H15" s="391"/>
      <c r="I15" s="128"/>
      <c r="J15" s="216" t="s">
        <v>87</v>
      </c>
      <c r="K15" s="178">
        <v>4</v>
      </c>
      <c r="L15" s="179">
        <v>0.9</v>
      </c>
      <c r="M15" s="375"/>
      <c r="N15" s="375"/>
      <c r="O15" s="158"/>
    </row>
    <row r="16" spans="2:15" ht="27.75" customHeight="1" x14ac:dyDescent="0.3">
      <c r="B16" s="160" t="s">
        <v>56</v>
      </c>
      <c r="C16" s="30"/>
      <c r="D16" s="30"/>
      <c r="E16" s="24">
        <f t="shared" si="0"/>
        <v>0</v>
      </c>
      <c r="F16" s="145">
        <v>2.5</v>
      </c>
      <c r="G16" s="31">
        <f>F16*E16</f>
        <v>0</v>
      </c>
      <c r="H16" s="391"/>
      <c r="I16" s="128"/>
      <c r="J16" s="216" t="s">
        <v>119</v>
      </c>
      <c r="K16" s="178">
        <v>5</v>
      </c>
      <c r="L16" s="179">
        <v>0</v>
      </c>
      <c r="M16" s="372" t="s">
        <v>122</v>
      </c>
      <c r="N16" s="373"/>
      <c r="O16" s="158"/>
    </row>
    <row r="17" spans="2:15" ht="30.75" customHeight="1" x14ac:dyDescent="0.3">
      <c r="B17" s="160" t="s">
        <v>57</v>
      </c>
      <c r="C17" s="30"/>
      <c r="D17" s="30"/>
      <c r="E17" s="24">
        <f t="shared" si="0"/>
        <v>0</v>
      </c>
      <c r="F17" s="145">
        <v>2.5</v>
      </c>
      <c r="G17" s="31">
        <f t="shared" si="1"/>
        <v>0</v>
      </c>
      <c r="H17" s="391"/>
      <c r="I17" s="128"/>
      <c r="J17" s="216" t="s">
        <v>120</v>
      </c>
      <c r="K17" s="178">
        <v>15</v>
      </c>
      <c r="L17" s="179">
        <v>0</v>
      </c>
      <c r="M17" s="372" t="s">
        <v>121</v>
      </c>
      <c r="N17" s="373"/>
      <c r="O17" s="158"/>
    </row>
    <row r="18" spans="2:15" x14ac:dyDescent="0.3">
      <c r="B18" s="160" t="s">
        <v>58</v>
      </c>
      <c r="C18" s="30"/>
      <c r="D18" s="30"/>
      <c r="E18" s="24">
        <f t="shared" si="0"/>
        <v>0</v>
      </c>
      <c r="F18" s="145">
        <v>2.5</v>
      </c>
      <c r="G18" s="31">
        <f t="shared" si="1"/>
        <v>0</v>
      </c>
      <c r="H18" s="391"/>
      <c r="I18" s="128"/>
      <c r="J18" s="217"/>
      <c r="K18" s="160"/>
      <c r="L18" s="168"/>
      <c r="M18" s="374"/>
      <c r="N18" s="374"/>
      <c r="O18" s="158"/>
    </row>
    <row r="19" spans="2:15" x14ac:dyDescent="0.3">
      <c r="B19" s="160" t="s">
        <v>59</v>
      </c>
      <c r="C19" s="30"/>
      <c r="D19" s="30"/>
      <c r="E19" s="24">
        <f t="shared" si="0"/>
        <v>0</v>
      </c>
      <c r="F19" s="145">
        <v>2.5</v>
      </c>
      <c r="G19" s="31">
        <f t="shared" si="1"/>
        <v>0</v>
      </c>
      <c r="H19" s="391"/>
      <c r="I19" s="128"/>
      <c r="J19" s="217"/>
      <c r="K19" s="160"/>
      <c r="L19" s="168"/>
      <c r="M19" s="374"/>
      <c r="N19" s="374"/>
      <c r="O19" s="158"/>
    </row>
    <row r="20" spans="2:15" x14ac:dyDescent="0.3">
      <c r="B20" s="160" t="s">
        <v>60</v>
      </c>
      <c r="C20" s="143">
        <v>150</v>
      </c>
      <c r="D20" s="143">
        <v>150</v>
      </c>
      <c r="E20" s="24">
        <f t="shared" si="0"/>
        <v>1</v>
      </c>
      <c r="F20" s="145">
        <v>2.5</v>
      </c>
      <c r="G20" s="31">
        <f t="shared" si="1"/>
        <v>2.5</v>
      </c>
      <c r="H20" s="391"/>
      <c r="I20" s="128"/>
      <c r="J20" s="217"/>
      <c r="K20" s="160"/>
      <c r="L20" s="168"/>
      <c r="M20" s="374"/>
      <c r="N20" s="374"/>
      <c r="O20" s="158"/>
    </row>
    <row r="21" spans="2:15" x14ac:dyDescent="0.3">
      <c r="B21" s="160" t="s">
        <v>61</v>
      </c>
      <c r="C21" s="143">
        <v>145</v>
      </c>
      <c r="D21" s="143">
        <v>75</v>
      </c>
      <c r="E21" s="24">
        <f>IF(OR(C21=0, D21=0),0,D21/C21)</f>
        <v>0.51724137931034486</v>
      </c>
      <c r="F21" s="145">
        <v>2.5</v>
      </c>
      <c r="G21" s="31">
        <f t="shared" si="1"/>
        <v>1.2931034482758621</v>
      </c>
      <c r="H21" s="391"/>
      <c r="I21" s="128"/>
      <c r="J21" s="217"/>
      <c r="K21" s="180"/>
      <c r="L21" s="168"/>
      <c r="M21" s="374"/>
      <c r="N21" s="374"/>
      <c r="O21" s="158"/>
    </row>
    <row r="22" spans="2:15" x14ac:dyDescent="0.3">
      <c r="B22" s="160" t="s">
        <v>62</v>
      </c>
      <c r="C22" s="143">
        <v>136</v>
      </c>
      <c r="D22" s="143">
        <v>136</v>
      </c>
      <c r="E22" s="24">
        <f>IF(OR(C22=0, D22=0),0,D22/C22)</f>
        <v>1</v>
      </c>
      <c r="F22" s="145">
        <v>2.5</v>
      </c>
      <c r="G22" s="31">
        <f>F22*E22</f>
        <v>2.5</v>
      </c>
      <c r="H22" s="391"/>
      <c r="I22" s="128"/>
      <c r="J22" s="217"/>
      <c r="K22" s="160"/>
      <c r="L22" s="168"/>
      <c r="M22" s="374"/>
      <c r="N22" s="374"/>
      <c r="O22" s="158"/>
    </row>
    <row r="23" spans="2:15" ht="15" thickBot="1" x14ac:dyDescent="0.35">
      <c r="B23" s="181" t="s">
        <v>63</v>
      </c>
      <c r="C23" s="144">
        <v>120</v>
      </c>
      <c r="D23" s="144">
        <v>29</v>
      </c>
      <c r="E23" s="112">
        <f>IF(OR(C23=0, D23=0),0,D23/C23)</f>
        <v>0.24166666666666667</v>
      </c>
      <c r="F23" s="146">
        <v>2.5</v>
      </c>
      <c r="G23" s="25">
        <f>F23*E23</f>
        <v>0.60416666666666663</v>
      </c>
      <c r="H23" s="111">
        <v>42094</v>
      </c>
      <c r="I23" s="128"/>
      <c r="J23" s="218"/>
      <c r="K23" s="181"/>
      <c r="L23" s="182"/>
      <c r="M23" s="371"/>
      <c r="N23" s="371"/>
      <c r="O23" s="158"/>
    </row>
    <row r="24" spans="2:15" ht="15" thickBot="1" x14ac:dyDescent="0.35">
      <c r="B24" s="10" t="s">
        <v>0</v>
      </c>
      <c r="C24" s="183">
        <f>SUM(C12:C23)</f>
        <v>551</v>
      </c>
      <c r="D24" s="183">
        <f>SUM(D12:D23)</f>
        <v>390</v>
      </c>
      <c r="E24" s="38"/>
      <c r="F24" s="183">
        <f>SUM(F12:F23)</f>
        <v>30</v>
      </c>
      <c r="G24" s="183">
        <f>SUM(G12:G23)</f>
        <v>6.8972701149425291</v>
      </c>
      <c r="H24" s="184"/>
      <c r="I24" s="128"/>
      <c r="J24" s="185"/>
      <c r="K24" s="186">
        <f>SUM(K12:K23)</f>
        <v>30</v>
      </c>
      <c r="L24" s="186">
        <f>SUM(L12:L23)</f>
        <v>6.9</v>
      </c>
      <c r="M24" s="345"/>
      <c r="N24" s="346"/>
      <c r="O24" s="158"/>
    </row>
    <row r="25" spans="2:15" x14ac:dyDescent="0.3">
      <c r="B25" s="70"/>
      <c r="C25" s="187"/>
      <c r="D25" s="187"/>
      <c r="E25" s="104"/>
      <c r="F25" s="187"/>
      <c r="G25" s="187"/>
      <c r="H25" s="188"/>
      <c r="I25" s="128"/>
      <c r="J25" s="170"/>
      <c r="K25" s="189"/>
      <c r="L25" s="170"/>
      <c r="M25" s="128"/>
      <c r="N25" s="128"/>
      <c r="O25" s="158"/>
    </row>
    <row r="26" spans="2:15" ht="15" thickBot="1" x14ac:dyDescent="0.35">
      <c r="B26" s="12"/>
      <c r="C26" s="106"/>
      <c r="D26" s="12"/>
      <c r="E26" s="12"/>
      <c r="F26" s="12"/>
      <c r="G26" s="12"/>
      <c r="H26" s="12"/>
      <c r="I26" s="12"/>
      <c r="J26" s="12"/>
      <c r="K26" s="12"/>
      <c r="L26" s="12"/>
      <c r="M26" s="12"/>
      <c r="N26" s="12"/>
      <c r="O26" s="158"/>
    </row>
    <row r="27" spans="2:15" ht="15" thickBot="1" x14ac:dyDescent="0.35">
      <c r="B27" s="363" t="s">
        <v>93</v>
      </c>
      <c r="C27" s="364"/>
      <c r="D27" s="364"/>
      <c r="E27" s="364"/>
      <c r="F27" s="364"/>
      <c r="G27" s="364"/>
      <c r="H27" s="364"/>
      <c r="I27" s="364"/>
      <c r="J27" s="364"/>
      <c r="K27" s="364"/>
      <c r="L27" s="364"/>
      <c r="M27" s="364"/>
      <c r="N27" s="365"/>
      <c r="O27" s="158"/>
    </row>
    <row r="28" spans="2:15" x14ac:dyDescent="0.3">
      <c r="B28" s="141" t="s">
        <v>80</v>
      </c>
      <c r="C28" s="387">
        <v>2015</v>
      </c>
      <c r="D28" s="387"/>
      <c r="E28" s="388"/>
      <c r="F28" s="366" t="s">
        <v>18</v>
      </c>
      <c r="G28" s="367"/>
      <c r="H28" s="368" t="s">
        <v>13</v>
      </c>
      <c r="I28" s="369"/>
      <c r="J28" s="369"/>
      <c r="K28" s="369"/>
      <c r="L28" s="369"/>
      <c r="M28" s="370"/>
      <c r="N28" s="342" t="s">
        <v>19</v>
      </c>
      <c r="O28" s="158"/>
    </row>
    <row r="29" spans="2:15" ht="27" x14ac:dyDescent="0.3">
      <c r="B29" s="142" t="s">
        <v>66</v>
      </c>
      <c r="C29" s="389" t="s">
        <v>79</v>
      </c>
      <c r="D29" s="389"/>
      <c r="E29" s="390"/>
      <c r="F29" s="361" t="s">
        <v>45</v>
      </c>
      <c r="G29" s="361" t="s">
        <v>81</v>
      </c>
      <c r="H29" s="190" t="s">
        <v>14</v>
      </c>
      <c r="I29" s="190" t="s">
        <v>1</v>
      </c>
      <c r="J29" s="190" t="s">
        <v>36</v>
      </c>
      <c r="K29" s="190" t="s">
        <v>37</v>
      </c>
      <c r="L29" s="191" t="s">
        <v>38</v>
      </c>
      <c r="M29" s="191" t="s">
        <v>15</v>
      </c>
      <c r="N29" s="343"/>
      <c r="O29" s="158"/>
    </row>
    <row r="30" spans="2:15" ht="42" customHeight="1" thickBot="1" x14ac:dyDescent="0.35">
      <c r="B30" s="13" t="s">
        <v>39</v>
      </c>
      <c r="C30" s="14" t="s">
        <v>44</v>
      </c>
      <c r="D30" s="192" t="s">
        <v>41</v>
      </c>
      <c r="E30" s="15" t="s">
        <v>16</v>
      </c>
      <c r="F30" s="362"/>
      <c r="G30" s="362"/>
      <c r="H30" s="26">
        <v>0</v>
      </c>
      <c r="I30" s="26">
        <v>0</v>
      </c>
      <c r="J30" s="26">
        <v>0</v>
      </c>
      <c r="K30" s="26">
        <v>0</v>
      </c>
      <c r="L30" s="34">
        <v>0</v>
      </c>
      <c r="M30" s="27">
        <f>SUM(H30:L30)</f>
        <v>0</v>
      </c>
      <c r="N30" s="344"/>
      <c r="O30" s="158"/>
    </row>
    <row r="31" spans="2:15" ht="15" thickBot="1" x14ac:dyDescent="0.35">
      <c r="B31" s="109">
        <v>42170</v>
      </c>
      <c r="C31" s="107">
        <v>10</v>
      </c>
      <c r="D31" s="108">
        <v>6.9</v>
      </c>
      <c r="E31" s="108">
        <v>240</v>
      </c>
      <c r="F31" s="39">
        <f>D24/C24</f>
        <v>0.7078039927404719</v>
      </c>
      <c r="G31" s="68">
        <f>E31*F31</f>
        <v>169.87295825771326</v>
      </c>
      <c r="H31" s="40">
        <f t="shared" ref="H31:M31" si="2">+$F$18*H30</f>
        <v>0</v>
      </c>
      <c r="I31" s="40">
        <f t="shared" si="2"/>
        <v>0</v>
      </c>
      <c r="J31" s="40">
        <f t="shared" si="2"/>
        <v>0</v>
      </c>
      <c r="K31" s="40">
        <f t="shared" si="2"/>
        <v>0</v>
      </c>
      <c r="L31" s="40">
        <f t="shared" si="2"/>
        <v>0</v>
      </c>
      <c r="M31" s="40">
        <f t="shared" si="2"/>
        <v>0</v>
      </c>
      <c r="N31" s="41">
        <f>+G31+M31</f>
        <v>169.87295825771326</v>
      </c>
      <c r="O31" s="158"/>
    </row>
    <row r="32" spans="2:15" ht="15" thickBot="1" x14ac:dyDescent="0.35">
      <c r="B32" s="70"/>
      <c r="C32" s="187"/>
      <c r="D32" s="187"/>
      <c r="E32" s="104"/>
      <c r="F32" s="187"/>
      <c r="G32" s="187"/>
      <c r="H32" s="188"/>
      <c r="I32" s="128"/>
      <c r="J32" s="170"/>
      <c r="K32" s="189"/>
      <c r="L32" s="170"/>
      <c r="M32" s="128"/>
      <c r="N32" s="128"/>
      <c r="O32" s="158"/>
    </row>
    <row r="33" spans="2:15" x14ac:dyDescent="0.3">
      <c r="B33" s="223" t="s">
        <v>69</v>
      </c>
      <c r="C33" s="128"/>
      <c r="D33" s="23"/>
      <c r="E33" s="20"/>
      <c r="F33" s="20"/>
      <c r="G33" s="20"/>
      <c r="H33" s="22"/>
      <c r="I33" s="20"/>
      <c r="J33" s="21"/>
      <c r="K33" s="72" t="s">
        <v>42</v>
      </c>
      <c r="L33" s="151"/>
      <c r="M33" s="151"/>
      <c r="N33" s="152"/>
      <c r="O33" s="158"/>
    </row>
    <row r="34" spans="2:15" x14ac:dyDescent="0.3">
      <c r="B34" s="223" t="s">
        <v>27</v>
      </c>
      <c r="C34" s="128"/>
      <c r="D34" s="128"/>
      <c r="E34" s="128"/>
      <c r="F34" s="128"/>
      <c r="G34" s="128"/>
      <c r="H34" s="128"/>
      <c r="I34" s="128"/>
      <c r="J34" s="128"/>
      <c r="K34" s="153" t="s">
        <v>40</v>
      </c>
      <c r="L34" s="154"/>
      <c r="M34" s="154"/>
      <c r="N34" s="155"/>
      <c r="O34" s="158"/>
    </row>
    <row r="35" spans="2:15" ht="15" thickBot="1" x14ac:dyDescent="0.35">
      <c r="B35" s="224"/>
      <c r="C35" s="128"/>
      <c r="D35" s="128"/>
      <c r="E35" s="128"/>
      <c r="F35" s="128"/>
      <c r="G35" s="128"/>
      <c r="H35" s="18"/>
      <c r="I35" s="128"/>
      <c r="J35" s="128"/>
      <c r="K35" s="156" t="s">
        <v>67</v>
      </c>
      <c r="L35" s="73"/>
      <c r="M35" s="73"/>
      <c r="N35" s="74"/>
      <c r="O35" s="158"/>
    </row>
    <row r="36" spans="2:15" x14ac:dyDescent="0.3">
      <c r="B36" s="225" t="s">
        <v>64</v>
      </c>
      <c r="C36" s="128"/>
      <c r="D36" s="128"/>
      <c r="E36" s="128"/>
      <c r="F36" s="128"/>
      <c r="G36" s="128"/>
      <c r="H36" s="128"/>
      <c r="I36" s="128"/>
      <c r="J36" s="128"/>
      <c r="K36" s="128"/>
      <c r="L36" s="128"/>
      <c r="M36" s="128"/>
      <c r="N36" s="128"/>
      <c r="O36" s="158"/>
    </row>
    <row r="37" spans="2:15" x14ac:dyDescent="0.3">
      <c r="B37" s="128"/>
      <c r="C37" s="128"/>
      <c r="D37" s="128"/>
      <c r="E37" s="128"/>
      <c r="F37" s="128"/>
      <c r="G37" s="128"/>
      <c r="H37" s="128"/>
      <c r="I37" s="128"/>
      <c r="J37" s="128"/>
      <c r="K37" s="128"/>
      <c r="L37" s="128"/>
      <c r="M37" s="128"/>
      <c r="N37" s="128"/>
      <c r="O37" s="158"/>
    </row>
    <row r="38" spans="2:15" x14ac:dyDescent="0.3">
      <c r="B38" s="12" t="s">
        <v>6</v>
      </c>
      <c r="C38" s="128"/>
      <c r="D38" s="12"/>
      <c r="E38" s="128"/>
      <c r="F38" s="128"/>
      <c r="G38" s="128"/>
      <c r="H38" s="128"/>
      <c r="I38" s="128"/>
      <c r="J38" s="128"/>
      <c r="K38" s="128"/>
      <c r="L38" s="128"/>
      <c r="M38" s="128"/>
      <c r="N38" s="128"/>
      <c r="O38" s="158"/>
    </row>
    <row r="39" spans="2:15" x14ac:dyDescent="0.3">
      <c r="B39" s="42"/>
      <c r="C39" s="128"/>
      <c r="D39" s="128"/>
      <c r="E39" s="128"/>
      <c r="F39" s="128"/>
      <c r="G39" s="128"/>
      <c r="H39" s="128"/>
      <c r="I39" s="128"/>
      <c r="J39" s="128"/>
      <c r="K39" s="128"/>
      <c r="L39" s="128"/>
      <c r="M39" s="128"/>
      <c r="N39" s="128"/>
      <c r="O39" s="158"/>
    </row>
    <row r="40" spans="2:15" x14ac:dyDescent="0.3">
      <c r="B40" s="377"/>
      <c r="C40" s="377"/>
      <c r="D40" s="377"/>
      <c r="E40" s="377"/>
      <c r="F40" s="128"/>
      <c r="G40" s="128"/>
      <c r="H40" s="128"/>
      <c r="I40" s="128"/>
      <c r="J40" s="128"/>
      <c r="K40" s="128"/>
      <c r="L40" s="128"/>
      <c r="M40" s="128"/>
      <c r="N40" s="128"/>
      <c r="O40" s="158"/>
    </row>
    <row r="41" spans="2:15" x14ac:dyDescent="0.3">
      <c r="B41" s="128"/>
      <c r="C41" s="128"/>
      <c r="D41" s="128"/>
      <c r="E41" s="128"/>
      <c r="F41" s="128"/>
      <c r="G41" s="128"/>
      <c r="H41" s="128"/>
      <c r="I41" s="128"/>
      <c r="J41" s="128"/>
      <c r="K41" s="128"/>
      <c r="L41" s="128"/>
      <c r="M41" s="128"/>
      <c r="N41" s="128"/>
      <c r="O41" s="158"/>
    </row>
    <row r="42" spans="2:15" x14ac:dyDescent="0.3">
      <c r="B42" s="150"/>
      <c r="C42" s="150"/>
      <c r="D42" s="150"/>
      <c r="E42" s="150"/>
      <c r="F42" s="150"/>
      <c r="G42" s="150"/>
      <c r="H42" s="150"/>
      <c r="I42" s="150"/>
      <c r="J42" s="150"/>
      <c r="K42" s="150"/>
      <c r="L42" s="150"/>
      <c r="M42" s="150"/>
      <c r="N42" s="150"/>
    </row>
    <row r="43" spans="2:15" x14ac:dyDescent="0.3">
      <c r="B43" s="1"/>
      <c r="C43" s="1"/>
      <c r="D43" s="1"/>
      <c r="E43" s="1"/>
      <c r="I43" s="1"/>
      <c r="J43" s="1"/>
      <c r="K43" s="1"/>
      <c r="L43" s="1"/>
    </row>
    <row r="44" spans="2:15" ht="15.6" x14ac:dyDescent="0.3">
      <c r="B44" s="7"/>
      <c r="C44" s="7"/>
      <c r="D44" s="7"/>
      <c r="E44" s="1"/>
    </row>
    <row r="46" spans="2:15" x14ac:dyDescent="0.3">
      <c r="C46" s="1"/>
      <c r="J46" s="1"/>
    </row>
    <row r="47" spans="2:15" ht="24.75" customHeight="1" x14ac:dyDescent="0.3"/>
  </sheetData>
  <mergeCells count="38">
    <mergeCell ref="B8:D8"/>
    <mergeCell ref="B40:E40"/>
    <mergeCell ref="N28:N30"/>
    <mergeCell ref="K5:N5"/>
    <mergeCell ref="C6:D6"/>
    <mergeCell ref="E6:F6"/>
    <mergeCell ref="B10:G10"/>
    <mergeCell ref="M18:N18"/>
    <mergeCell ref="M19:N19"/>
    <mergeCell ref="M20:N20"/>
    <mergeCell ref="M21:N21"/>
    <mergeCell ref="E8:N8"/>
    <mergeCell ref="M11:N11"/>
    <mergeCell ref="C28:E28"/>
    <mergeCell ref="C29:E29"/>
    <mergeCell ref="H13:H22"/>
    <mergeCell ref="G6:H6"/>
    <mergeCell ref="C4:H4"/>
    <mergeCell ref="E5:H5"/>
    <mergeCell ref="F29:F30"/>
    <mergeCell ref="G29:G30"/>
    <mergeCell ref="B27:N27"/>
    <mergeCell ref="F28:G28"/>
    <mergeCell ref="H28:M28"/>
    <mergeCell ref="M23:N23"/>
    <mergeCell ref="M16:N16"/>
    <mergeCell ref="M17:N17"/>
    <mergeCell ref="M22:N22"/>
    <mergeCell ref="M13:N13"/>
    <mergeCell ref="M14:N14"/>
    <mergeCell ref="M15:N15"/>
    <mergeCell ref="E7:N7"/>
    <mergeCell ref="M24:N24"/>
    <mergeCell ref="K3:N3"/>
    <mergeCell ref="I5:J5"/>
    <mergeCell ref="I3:J3"/>
    <mergeCell ref="L6:N6"/>
    <mergeCell ref="M12:N12"/>
  </mergeCells>
  <phoneticPr fontId="22" type="noConversion"/>
  <pageMargins left="0.27559055118110237" right="0.2" top="0.36" bottom="0.35" header="0.31496062992125984" footer="0.31496062992125984"/>
  <pageSetup paperSize="9" scale="80" orientation="landscape" copies="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workbookViewId="0">
      <selection activeCell="D5" sqref="D5"/>
    </sheetView>
  </sheetViews>
  <sheetFormatPr defaultRowHeight="14.4" x14ac:dyDescent="0.3"/>
  <cols>
    <col min="1" max="1" width="13.33203125" customWidth="1"/>
    <col min="2" max="2" width="12.44140625" customWidth="1"/>
    <col min="3" max="3" width="14" customWidth="1"/>
    <col min="4" max="4" width="13.33203125" customWidth="1"/>
    <col min="5" max="5" width="12" customWidth="1"/>
    <col min="6" max="6" width="34" customWidth="1"/>
    <col min="7" max="7" width="40.109375" customWidth="1"/>
  </cols>
  <sheetData>
    <row r="1" spans="1:10" ht="15.6" x14ac:dyDescent="0.3">
      <c r="A1" s="194" t="s">
        <v>126</v>
      </c>
      <c r="B1" s="195"/>
      <c r="C1" s="195"/>
      <c r="D1" s="195"/>
      <c r="E1" s="195"/>
      <c r="F1" s="195"/>
      <c r="G1" s="195"/>
    </row>
    <row r="2" spans="1:10" x14ac:dyDescent="0.3">
      <c r="A2" s="12"/>
      <c r="B2" s="12"/>
      <c r="C2" s="12"/>
      <c r="D2" s="12"/>
      <c r="E2" s="12"/>
      <c r="F2" s="12"/>
    </row>
    <row r="3" spans="1:10" x14ac:dyDescent="0.3">
      <c r="A3" s="67" t="s">
        <v>85</v>
      </c>
      <c r="B3" s="396" t="s">
        <v>97</v>
      </c>
      <c r="C3" s="397"/>
      <c r="D3" s="397"/>
      <c r="E3" s="398"/>
      <c r="F3" s="160" t="s">
        <v>43</v>
      </c>
      <c r="G3" s="197">
        <v>12345</v>
      </c>
    </row>
    <row r="4" spans="1:10" x14ac:dyDescent="0.3">
      <c r="A4" s="67" t="s">
        <v>124</v>
      </c>
      <c r="B4" s="396" t="s">
        <v>128</v>
      </c>
      <c r="C4" s="397"/>
      <c r="D4" s="397"/>
      <c r="E4" s="398"/>
      <c r="F4" s="67" t="s">
        <v>29</v>
      </c>
      <c r="G4" s="196" t="s">
        <v>70</v>
      </c>
    </row>
    <row r="5" spans="1:10" ht="15" thickBot="1" x14ac:dyDescent="0.35">
      <c r="A5" s="12"/>
      <c r="B5" s="12"/>
      <c r="C5" s="42"/>
      <c r="D5" s="12"/>
      <c r="E5" s="12"/>
      <c r="F5" s="12"/>
      <c r="G5" s="12"/>
    </row>
    <row r="6" spans="1:10" ht="15" thickBot="1" x14ac:dyDescent="0.35">
      <c r="A6" s="44"/>
      <c r="B6" s="45"/>
      <c r="C6" s="364" t="s">
        <v>30</v>
      </c>
      <c r="D6" s="364"/>
      <c r="E6" s="392"/>
      <c r="F6" s="393"/>
      <c r="G6" s="47"/>
    </row>
    <row r="7" spans="1:10" ht="15.75" customHeight="1" thickBot="1" x14ac:dyDescent="0.35">
      <c r="A7" s="48"/>
      <c r="B7" s="49"/>
      <c r="C7" s="46"/>
      <c r="D7" s="46"/>
      <c r="E7" s="394" t="s">
        <v>49</v>
      </c>
      <c r="F7" s="395"/>
      <c r="G7" s="50"/>
    </row>
    <row r="8" spans="1:10" ht="40.799999999999997" thickBot="1" x14ac:dyDescent="0.35">
      <c r="A8" s="51" t="s">
        <v>31</v>
      </c>
      <c r="B8" s="52" t="s">
        <v>32</v>
      </c>
      <c r="C8" s="53" t="s">
        <v>46</v>
      </c>
      <c r="D8" s="54" t="s">
        <v>47</v>
      </c>
      <c r="E8" s="55" t="s">
        <v>50</v>
      </c>
      <c r="F8" s="56" t="s">
        <v>48</v>
      </c>
      <c r="G8" s="57" t="s">
        <v>33</v>
      </c>
    </row>
    <row r="9" spans="1:10" ht="30" customHeight="1" x14ac:dyDescent="0.3">
      <c r="A9" s="219">
        <v>42047</v>
      </c>
      <c r="B9" s="204">
        <v>2222</v>
      </c>
      <c r="C9" s="206">
        <v>14</v>
      </c>
      <c r="D9" s="76"/>
      <c r="E9" s="76"/>
      <c r="F9" s="201"/>
      <c r="G9" s="209" t="s">
        <v>134</v>
      </c>
    </row>
    <row r="10" spans="1:10" ht="32.25" customHeight="1" x14ac:dyDescent="0.3">
      <c r="A10" s="220">
        <v>42047</v>
      </c>
      <c r="B10" s="212">
        <v>2222</v>
      </c>
      <c r="C10" s="211">
        <v>10.6</v>
      </c>
      <c r="D10" s="207">
        <v>78</v>
      </c>
      <c r="E10" s="207">
        <v>120</v>
      </c>
      <c r="F10" s="208" t="s">
        <v>131</v>
      </c>
      <c r="G10" s="209" t="s">
        <v>129</v>
      </c>
    </row>
    <row r="11" spans="1:10" ht="27" x14ac:dyDescent="0.3">
      <c r="A11" s="219">
        <v>42047</v>
      </c>
      <c r="B11" s="204">
        <v>2222</v>
      </c>
      <c r="C11" s="206"/>
      <c r="D11" s="207"/>
      <c r="E11" s="207">
        <v>5</v>
      </c>
      <c r="F11" s="208" t="s">
        <v>130</v>
      </c>
      <c r="G11" s="205" t="s">
        <v>129</v>
      </c>
    </row>
    <row r="12" spans="1:10" ht="56.25" customHeight="1" x14ac:dyDescent="0.3">
      <c r="A12" s="219">
        <v>42040</v>
      </c>
      <c r="B12" s="204">
        <v>8888</v>
      </c>
      <c r="C12" s="206"/>
      <c r="D12" s="207"/>
      <c r="E12" s="207">
        <v>99</v>
      </c>
      <c r="F12" s="208" t="s">
        <v>132</v>
      </c>
      <c r="G12" s="205" t="s">
        <v>129</v>
      </c>
      <c r="J12" s="11"/>
    </row>
    <row r="13" spans="1:10" x14ac:dyDescent="0.3">
      <c r="A13" s="59"/>
      <c r="B13" s="58"/>
      <c r="C13" s="75"/>
      <c r="D13" s="76"/>
      <c r="E13" s="76"/>
      <c r="F13" s="201"/>
      <c r="G13" s="198"/>
      <c r="J13" s="11"/>
    </row>
    <row r="14" spans="1:10" x14ac:dyDescent="0.3">
      <c r="A14" s="59"/>
      <c r="B14" s="58"/>
      <c r="C14" s="75"/>
      <c r="D14" s="76"/>
      <c r="E14" s="76"/>
      <c r="F14" s="201"/>
      <c r="G14" s="198"/>
    </row>
    <row r="15" spans="1:10" x14ac:dyDescent="0.3">
      <c r="A15" s="59"/>
      <c r="B15" s="58"/>
      <c r="C15" s="75"/>
      <c r="D15" s="76"/>
      <c r="E15" s="76"/>
      <c r="F15" s="201"/>
      <c r="G15" s="198"/>
    </row>
    <row r="16" spans="1:10" x14ac:dyDescent="0.3">
      <c r="A16" s="59"/>
      <c r="B16" s="58"/>
      <c r="C16" s="75"/>
      <c r="D16" s="76"/>
      <c r="E16" s="76"/>
      <c r="F16" s="201"/>
      <c r="G16" s="198"/>
    </row>
    <row r="17" spans="1:7" x14ac:dyDescent="0.3">
      <c r="A17" s="59"/>
      <c r="B17" s="58"/>
      <c r="C17" s="75"/>
      <c r="D17" s="76"/>
      <c r="E17" s="76"/>
      <c r="F17" s="201"/>
      <c r="G17" s="198"/>
    </row>
    <row r="18" spans="1:7" x14ac:dyDescent="0.3">
      <c r="A18" s="59"/>
      <c r="B18" s="58"/>
      <c r="C18" s="75"/>
      <c r="D18" s="76"/>
      <c r="E18" s="76"/>
      <c r="F18" s="201"/>
      <c r="G18" s="198"/>
    </row>
    <row r="19" spans="1:7" x14ac:dyDescent="0.3">
      <c r="A19" s="59"/>
      <c r="B19" s="60"/>
      <c r="C19" s="75"/>
      <c r="D19" s="76"/>
      <c r="E19" s="76"/>
      <c r="F19" s="201"/>
      <c r="G19" s="198"/>
    </row>
    <row r="20" spans="1:7" x14ac:dyDescent="0.3">
      <c r="A20" s="59"/>
      <c r="B20" s="16"/>
      <c r="C20" s="75"/>
      <c r="D20" s="76"/>
      <c r="E20" s="76"/>
      <c r="F20" s="201"/>
      <c r="G20" s="198"/>
    </row>
    <row r="21" spans="1:7" x14ac:dyDescent="0.3">
      <c r="A21" s="61"/>
      <c r="B21" s="62"/>
      <c r="C21" s="77"/>
      <c r="D21" s="78"/>
      <c r="E21" s="78"/>
      <c r="F21" s="202"/>
      <c r="G21" s="199"/>
    </row>
    <row r="22" spans="1:7" x14ac:dyDescent="0.3">
      <c r="A22" s="61"/>
      <c r="B22" s="62"/>
      <c r="C22" s="77"/>
      <c r="D22" s="78"/>
      <c r="E22" s="78"/>
      <c r="F22" s="202"/>
      <c r="G22" s="198"/>
    </row>
    <row r="23" spans="1:7" ht="15" thickBot="1" x14ac:dyDescent="0.35">
      <c r="A23" s="63"/>
      <c r="B23" s="64"/>
      <c r="C23" s="79"/>
      <c r="D23" s="80"/>
      <c r="E23" s="80"/>
      <c r="F23" s="203"/>
      <c r="G23" s="200"/>
    </row>
    <row r="24" spans="1:7" ht="15" thickBot="1" x14ac:dyDescent="0.35">
      <c r="A24" s="8" t="s">
        <v>34</v>
      </c>
      <c r="B24" s="12"/>
      <c r="C24" s="81">
        <f>SUM(C9:C23)</f>
        <v>24.6</v>
      </c>
      <c r="D24" s="81">
        <f>SUM(D9:D23)</f>
        <v>78</v>
      </c>
      <c r="E24" s="82">
        <f>SUM(E9:E23)</f>
        <v>224</v>
      </c>
      <c r="F24" s="42"/>
      <c r="G24" s="12"/>
    </row>
    <row r="25" spans="1:7" ht="16.8" thickTop="1" thickBot="1" x14ac:dyDescent="0.35">
      <c r="A25" s="12"/>
      <c r="B25" s="12"/>
      <c r="C25" s="42"/>
      <c r="D25" s="42"/>
      <c r="E25" s="42"/>
      <c r="F25" s="65">
        <f>SUM(C24:E24)</f>
        <v>326.60000000000002</v>
      </c>
      <c r="G25" s="12"/>
    </row>
    <row r="26" spans="1:7" ht="15.6" x14ac:dyDescent="0.3">
      <c r="B26" s="12"/>
      <c r="C26" s="42"/>
      <c r="D26" s="42"/>
      <c r="E26" s="42"/>
      <c r="F26" s="66"/>
      <c r="G26" s="12"/>
    </row>
    <row r="27" spans="1:7" x14ac:dyDescent="0.3">
      <c r="A27" s="83" t="s">
        <v>64</v>
      </c>
      <c r="G27" s="12"/>
    </row>
    <row r="28" spans="1:7" x14ac:dyDescent="0.3">
      <c r="A28" s="71" t="s">
        <v>51</v>
      </c>
      <c r="E28" s="42"/>
      <c r="F28" s="42"/>
      <c r="G28" s="12"/>
    </row>
    <row r="29" spans="1:7" ht="12" customHeight="1" x14ac:dyDescent="0.3">
      <c r="A29" s="42" t="s">
        <v>6</v>
      </c>
      <c r="B29" s="42"/>
      <c r="C29" s="42"/>
      <c r="D29" s="42"/>
      <c r="E29" s="42"/>
      <c r="F29" s="42"/>
      <c r="G29" s="12"/>
    </row>
    <row r="30" spans="1:7" ht="24.75" customHeight="1" x14ac:dyDescent="0.3">
      <c r="A30" s="43"/>
      <c r="B30" s="43"/>
      <c r="C30" s="43"/>
      <c r="D30" s="43"/>
      <c r="E30" s="12"/>
      <c r="F30" s="12"/>
      <c r="G30" s="12"/>
    </row>
  </sheetData>
  <mergeCells count="4">
    <mergeCell ref="C6:F6"/>
    <mergeCell ref="E7:F7"/>
    <mergeCell ref="B3:E3"/>
    <mergeCell ref="B4:E4"/>
  </mergeCells>
  <phoneticPr fontId="22" type="noConversion"/>
  <pageMargins left="0.4" right="0.70866141732283472" top="0.3" bottom="0.3" header="0.31496062992125984" footer="0.31496062992125984"/>
  <pageSetup paperSize="9"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8"/>
  <sheetViews>
    <sheetView topLeftCell="A19" zoomScaleNormal="100" workbookViewId="0">
      <selection activeCell="C34" sqref="C34"/>
    </sheetView>
  </sheetViews>
  <sheetFormatPr defaultRowHeight="14.4" x14ac:dyDescent="0.3"/>
  <cols>
    <col min="1" max="1" width="18.6640625" customWidth="1"/>
    <col min="2" max="2" width="16" customWidth="1"/>
    <col min="3" max="3" width="52.44140625" customWidth="1"/>
    <col min="4" max="4" width="13" customWidth="1"/>
    <col min="5" max="5" width="15.109375" customWidth="1"/>
  </cols>
  <sheetData>
    <row r="1" spans="1:4" ht="15.6" x14ac:dyDescent="0.3">
      <c r="A1" s="226" t="s">
        <v>180</v>
      </c>
      <c r="B1" s="227"/>
      <c r="C1" s="227"/>
    </row>
    <row r="2" spans="1:4" ht="15.6" x14ac:dyDescent="0.3">
      <c r="A2" s="226"/>
      <c r="B2" s="227"/>
    </row>
    <row r="3" spans="1:4" ht="15.6" x14ac:dyDescent="0.3">
      <c r="A3" s="226" t="s">
        <v>163</v>
      </c>
      <c r="B3" s="227"/>
    </row>
    <row r="4" spans="1:4" ht="15.6" x14ac:dyDescent="0.3">
      <c r="A4" s="226"/>
      <c r="B4" s="227"/>
      <c r="C4" s="226"/>
    </row>
    <row r="5" spans="1:4" ht="15.6" x14ac:dyDescent="0.3">
      <c r="A5" s="227"/>
      <c r="B5" s="227"/>
      <c r="C5" s="227"/>
      <c r="D5" s="228"/>
    </row>
    <row r="6" spans="1:4" ht="15.6" x14ac:dyDescent="0.3">
      <c r="A6" s="229" t="s">
        <v>164</v>
      </c>
      <c r="B6" s="229"/>
      <c r="C6" s="229"/>
      <c r="D6" s="229"/>
    </row>
    <row r="7" spans="1:4" ht="15.6" x14ac:dyDescent="0.3">
      <c r="A7" s="230" t="s">
        <v>165</v>
      </c>
      <c r="B7" s="230"/>
      <c r="C7" s="230"/>
      <c r="D7" s="230"/>
    </row>
    <row r="8" spans="1:4" ht="15.6" x14ac:dyDescent="0.3">
      <c r="A8" s="230" t="s">
        <v>166</v>
      </c>
      <c r="B8" s="230"/>
      <c r="C8" s="230"/>
      <c r="D8" s="230"/>
    </row>
    <row r="9" spans="1:4" ht="15.6" x14ac:dyDescent="0.3">
      <c r="A9" s="230" t="s">
        <v>167</v>
      </c>
      <c r="B9" s="230"/>
      <c r="C9" s="230"/>
      <c r="D9" s="230"/>
    </row>
    <row r="10" spans="1:4" ht="15.6" x14ac:dyDescent="0.3">
      <c r="A10" s="227"/>
      <c r="B10" s="227"/>
      <c r="C10" s="227"/>
      <c r="D10" s="227"/>
    </row>
    <row r="11" spans="1:4" ht="15.6" x14ac:dyDescent="0.3">
      <c r="A11" s="226" t="s">
        <v>168</v>
      </c>
      <c r="B11" s="227"/>
      <c r="C11" s="227"/>
      <c r="D11" s="227"/>
    </row>
    <row r="12" spans="1:4" ht="15.6" x14ac:dyDescent="0.3">
      <c r="A12" s="226"/>
      <c r="B12" s="227"/>
      <c r="C12" s="227"/>
      <c r="D12" s="227"/>
    </row>
    <row r="13" spans="1:4" ht="15.6" x14ac:dyDescent="0.3">
      <c r="A13" s="231" t="s">
        <v>169</v>
      </c>
      <c r="B13" s="232"/>
      <c r="C13" s="232"/>
      <c r="D13" s="233"/>
    </row>
    <row r="14" spans="1:4" ht="15.6" x14ac:dyDescent="0.3">
      <c r="A14" s="234" t="s">
        <v>170</v>
      </c>
      <c r="B14" s="234" t="s">
        <v>171</v>
      </c>
      <c r="C14" s="234" t="s">
        <v>172</v>
      </c>
      <c r="D14" s="235" t="s">
        <v>173</v>
      </c>
    </row>
    <row r="15" spans="1:4" x14ac:dyDescent="0.3">
      <c r="A15" s="236"/>
      <c r="B15" s="236"/>
      <c r="C15" s="236"/>
      <c r="D15" s="237"/>
    </row>
    <row r="16" spans="1:4" x14ac:dyDescent="0.3">
      <c r="A16" s="238"/>
      <c r="B16" s="238"/>
      <c r="C16" s="238"/>
      <c r="D16" s="239"/>
    </row>
    <row r="17" spans="1:13" x14ac:dyDescent="0.3">
      <c r="A17" s="238"/>
      <c r="B17" s="238"/>
      <c r="C17" s="238"/>
      <c r="D17" s="239"/>
    </row>
    <row r="18" spans="1:13" x14ac:dyDescent="0.3">
      <c r="A18" s="238"/>
      <c r="B18" s="238"/>
      <c r="C18" s="238"/>
      <c r="D18" s="239"/>
    </row>
    <row r="19" spans="1:13" x14ac:dyDescent="0.3">
      <c r="A19" s="238"/>
      <c r="B19" s="238"/>
      <c r="C19" s="238"/>
      <c r="D19" s="239"/>
    </row>
    <row r="20" spans="1:13" ht="15" thickBot="1" x14ac:dyDescent="0.35">
      <c r="A20" s="238"/>
      <c r="B20" s="238"/>
      <c r="C20" s="238"/>
      <c r="D20" s="239"/>
    </row>
    <row r="21" spans="1:13" ht="16.2" thickBot="1" x14ac:dyDescent="0.35">
      <c r="A21" s="240"/>
      <c r="B21" s="241"/>
      <c r="C21" s="242" t="s">
        <v>0</v>
      </c>
      <c r="D21" s="243">
        <f>SUM(D15:D20)</f>
        <v>0</v>
      </c>
      <c r="F21" s="244"/>
      <c r="M21" s="244"/>
    </row>
    <row r="22" spans="1:13" ht="16.5" customHeight="1" x14ac:dyDescent="0.3">
      <c r="A22" s="227"/>
      <c r="B22" s="227"/>
      <c r="C22" s="227"/>
      <c r="D22" s="227"/>
    </row>
    <row r="23" spans="1:13" ht="15.6" x14ac:dyDescent="0.3">
      <c r="A23" s="226" t="s">
        <v>174</v>
      </c>
      <c r="B23" s="227"/>
      <c r="C23" s="227"/>
      <c r="D23" s="227"/>
    </row>
    <row r="24" spans="1:13" ht="15.6" x14ac:dyDescent="0.3">
      <c r="A24" s="234" t="s">
        <v>170</v>
      </c>
      <c r="B24" s="234" t="s">
        <v>171</v>
      </c>
      <c r="C24" s="234" t="s">
        <v>175</v>
      </c>
      <c r="D24" s="235" t="s">
        <v>173</v>
      </c>
    </row>
    <row r="25" spans="1:13" ht="15.6" x14ac:dyDescent="0.3">
      <c r="A25" s="245"/>
      <c r="B25" s="230"/>
      <c r="C25" s="234"/>
      <c r="D25" s="246"/>
    </row>
    <row r="26" spans="1:13" ht="15.6" x14ac:dyDescent="0.3">
      <c r="A26" s="245"/>
      <c r="B26" s="230"/>
      <c r="C26" s="234"/>
      <c r="D26" s="246"/>
    </row>
    <row r="27" spans="1:13" ht="15.6" x14ac:dyDescent="0.3">
      <c r="A27" s="245"/>
      <c r="B27" s="230"/>
      <c r="C27" s="234"/>
      <c r="D27" s="246"/>
    </row>
    <row r="28" spans="1:13" ht="15.6" x14ac:dyDescent="0.3">
      <c r="A28" s="234"/>
      <c r="B28" s="234"/>
      <c r="C28" s="234" t="s">
        <v>176</v>
      </c>
      <c r="D28" s="247" t="s">
        <v>176</v>
      </c>
    </row>
    <row r="29" spans="1:13" ht="16.2" thickBot="1" x14ac:dyDescent="0.35">
      <c r="A29" s="248"/>
      <c r="B29" s="248"/>
      <c r="C29" s="248"/>
      <c r="D29" s="249"/>
    </row>
    <row r="30" spans="1:13" ht="16.2" thickBot="1" x14ac:dyDescent="0.35">
      <c r="A30" s="240"/>
      <c r="B30" s="241"/>
      <c r="C30" s="242" t="s">
        <v>0</v>
      </c>
      <c r="D30" s="243">
        <f>SUM(D25:D29)</f>
        <v>0</v>
      </c>
    </row>
    <row r="31" spans="1:13" ht="15.6" x14ac:dyDescent="0.3">
      <c r="A31" s="233"/>
      <c r="B31" s="233"/>
      <c r="C31" s="250"/>
      <c r="D31" s="233"/>
    </row>
    <row r="32" spans="1:13" ht="15.6" x14ac:dyDescent="0.3">
      <c r="A32" s="226" t="s">
        <v>177</v>
      </c>
      <c r="B32" s="227"/>
      <c r="C32" s="227"/>
      <c r="D32" s="227"/>
    </row>
    <row r="33" spans="1:7" ht="15.6" x14ac:dyDescent="0.3">
      <c r="A33" s="234" t="s">
        <v>170</v>
      </c>
      <c r="B33" s="234" t="s">
        <v>171</v>
      </c>
      <c r="C33" s="234" t="s">
        <v>175</v>
      </c>
      <c r="D33" s="235" t="s">
        <v>173</v>
      </c>
    </row>
    <row r="34" spans="1:7" ht="15.6" x14ac:dyDescent="0.3">
      <c r="A34" s="234"/>
      <c r="B34" s="234"/>
      <c r="C34" s="234"/>
      <c r="D34" s="235"/>
    </row>
    <row r="35" spans="1:7" ht="15.6" x14ac:dyDescent="0.3">
      <c r="A35" s="234"/>
      <c r="B35" s="234"/>
      <c r="C35" s="234"/>
      <c r="D35" s="235"/>
    </row>
    <row r="36" spans="1:7" ht="15.6" x14ac:dyDescent="0.3">
      <c r="A36" s="245"/>
      <c r="B36" s="234"/>
      <c r="C36" s="234" t="s">
        <v>176</v>
      </c>
      <c r="D36" s="247" t="s">
        <v>176</v>
      </c>
      <c r="F36" s="244"/>
      <c r="G36" s="244"/>
    </row>
    <row r="37" spans="1:7" ht="15.6" x14ac:dyDescent="0.3">
      <c r="A37" s="234"/>
      <c r="B37" s="234"/>
      <c r="D37" s="251"/>
    </row>
    <row r="38" spans="1:7" ht="16.2" thickBot="1" x14ac:dyDescent="0.35">
      <c r="A38" s="248"/>
      <c r="B38" s="248"/>
      <c r="C38" s="248"/>
      <c r="D38" s="249"/>
    </row>
    <row r="39" spans="1:7" ht="16.2" thickBot="1" x14ac:dyDescent="0.35">
      <c r="A39" s="240"/>
      <c r="B39" s="241"/>
      <c r="C39" s="242" t="s">
        <v>0</v>
      </c>
      <c r="D39" s="243">
        <f>SUM(D36:D38)</f>
        <v>0</v>
      </c>
    </row>
    <row r="40" spans="1:7" ht="16.2" thickBot="1" x14ac:dyDescent="0.35">
      <c r="A40" s="227"/>
      <c r="B40" s="227"/>
      <c r="C40" s="227"/>
      <c r="D40" s="227"/>
    </row>
    <row r="41" spans="1:7" x14ac:dyDescent="0.3">
      <c r="A41" s="252" t="s">
        <v>178</v>
      </c>
      <c r="B41" s="253"/>
      <c r="C41" s="253"/>
      <c r="D41" s="254"/>
      <c r="E41" s="255"/>
    </row>
    <row r="42" spans="1:7" ht="15" thickBot="1" x14ac:dyDescent="0.35">
      <c r="A42" s="256" t="s">
        <v>179</v>
      </c>
      <c r="B42" s="257"/>
      <c r="C42" s="257"/>
      <c r="D42" s="258"/>
    </row>
    <row r="44" spans="1:7" x14ac:dyDescent="0.3">
      <c r="C44" s="259" t="s">
        <v>64</v>
      </c>
    </row>
    <row r="46" spans="1:7" x14ac:dyDescent="0.3">
      <c r="C46" s="260" t="s">
        <v>6</v>
      </c>
    </row>
    <row r="48" spans="1:7" x14ac:dyDescent="0.3">
      <c r="C48" s="261"/>
    </row>
  </sheetData>
  <pageMargins left="0.7" right="0.7" top="0.44" bottom="0.41"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8"/>
  <sheetViews>
    <sheetView workbookViewId="0">
      <selection activeCell="N29" sqref="N29"/>
    </sheetView>
  </sheetViews>
  <sheetFormatPr defaultRowHeight="14.4" x14ac:dyDescent="0.3"/>
  <cols>
    <col min="1" max="1" width="11" customWidth="1"/>
    <col min="2" max="2" width="7.44140625" customWidth="1"/>
    <col min="3" max="3" width="9.44140625" customWidth="1"/>
    <col min="4" max="4" width="17.109375" customWidth="1"/>
    <col min="5" max="5" width="11" customWidth="1"/>
    <col min="6" max="6" width="10.44140625" customWidth="1"/>
    <col min="8" max="8" width="10.109375" customWidth="1"/>
    <col min="9" max="9" width="45.44140625" customWidth="1"/>
  </cols>
  <sheetData>
    <row r="1" spans="1:10" ht="15.6" x14ac:dyDescent="0.3">
      <c r="A1" s="125" t="s">
        <v>208</v>
      </c>
      <c r="B1" s="126"/>
      <c r="C1" s="262"/>
      <c r="D1" s="262"/>
      <c r="E1" s="262"/>
      <c r="F1" s="262"/>
      <c r="G1" s="263"/>
      <c r="H1" s="263"/>
      <c r="I1" s="264"/>
    </row>
    <row r="2" spans="1:10" ht="15.6" x14ac:dyDescent="0.3">
      <c r="A2" s="125" t="s">
        <v>236</v>
      </c>
      <c r="B2" s="126"/>
      <c r="C2" s="262"/>
      <c r="D2" s="262"/>
      <c r="E2" s="262"/>
      <c r="F2" s="262"/>
      <c r="G2" s="263"/>
      <c r="H2" s="263"/>
      <c r="I2" s="264"/>
    </row>
    <row r="3" spans="1:10" ht="15" thickBot="1" x14ac:dyDescent="0.35">
      <c r="B3" s="32"/>
      <c r="C3" s="32"/>
      <c r="D3" s="32"/>
      <c r="E3" s="32"/>
      <c r="F3" s="265"/>
      <c r="G3" s="32"/>
      <c r="H3" s="32"/>
      <c r="I3" s="32"/>
    </row>
    <row r="4" spans="1:10" ht="15" thickBot="1" x14ac:dyDescent="0.35">
      <c r="A4" s="399" t="s">
        <v>85</v>
      </c>
      <c r="B4" s="400"/>
      <c r="C4" s="401" t="s">
        <v>97</v>
      </c>
      <c r="D4" s="401"/>
      <c r="E4" s="401"/>
      <c r="F4" s="402"/>
      <c r="G4" s="403" t="s">
        <v>43</v>
      </c>
      <c r="H4" s="403"/>
      <c r="I4" s="266">
        <v>12345</v>
      </c>
    </row>
    <row r="5" spans="1:10" ht="15" thickBot="1" x14ac:dyDescent="0.35">
      <c r="B5" s="267"/>
      <c r="C5" s="267"/>
      <c r="D5" s="268"/>
      <c r="E5" s="268"/>
      <c r="F5" s="268"/>
      <c r="G5" s="268"/>
      <c r="H5" s="268"/>
      <c r="I5" s="269"/>
    </row>
    <row r="6" spans="1:10" ht="37.5" customHeight="1" thickBot="1" x14ac:dyDescent="0.35">
      <c r="A6" s="274" t="s">
        <v>170</v>
      </c>
      <c r="B6" s="303" t="s">
        <v>190</v>
      </c>
      <c r="C6" s="304" t="s">
        <v>154</v>
      </c>
      <c r="D6" s="304" t="s">
        <v>191</v>
      </c>
      <c r="E6" s="304" t="s">
        <v>192</v>
      </c>
      <c r="F6" s="304" t="s">
        <v>193</v>
      </c>
      <c r="G6" s="305" t="s">
        <v>194</v>
      </c>
      <c r="H6" s="306" t="s">
        <v>195</v>
      </c>
      <c r="I6" s="307" t="s">
        <v>209</v>
      </c>
      <c r="J6" s="308"/>
    </row>
    <row r="7" spans="1:10" ht="34.5" customHeight="1" thickTop="1" x14ac:dyDescent="0.3">
      <c r="A7" s="309" t="s">
        <v>128</v>
      </c>
      <c r="B7" s="284">
        <v>12001</v>
      </c>
      <c r="C7" s="285">
        <v>42047</v>
      </c>
      <c r="D7" s="284" t="s">
        <v>210</v>
      </c>
      <c r="E7" s="284" t="s">
        <v>211</v>
      </c>
      <c r="F7" s="284" t="s">
        <v>203</v>
      </c>
      <c r="G7" s="286">
        <v>7000</v>
      </c>
      <c r="H7" s="286">
        <v>10100</v>
      </c>
      <c r="I7" s="287" t="s">
        <v>212</v>
      </c>
    </row>
    <row r="8" spans="1:10" ht="21.6" x14ac:dyDescent="0.3">
      <c r="A8" s="283" t="s">
        <v>128</v>
      </c>
      <c r="B8" s="284">
        <v>12007</v>
      </c>
      <c r="C8" s="285">
        <v>40310</v>
      </c>
      <c r="D8" s="284" t="s">
        <v>213</v>
      </c>
      <c r="E8" s="284" t="s">
        <v>214</v>
      </c>
      <c r="F8" s="284" t="s">
        <v>215</v>
      </c>
      <c r="G8" s="286">
        <v>4000</v>
      </c>
      <c r="H8" s="286">
        <v>4000</v>
      </c>
      <c r="I8" s="287" t="s">
        <v>216</v>
      </c>
    </row>
    <row r="9" spans="1:10" x14ac:dyDescent="0.3">
      <c r="A9" s="289"/>
      <c r="B9" s="290"/>
      <c r="C9" s="291"/>
      <c r="D9" s="290"/>
      <c r="E9" s="290"/>
      <c r="F9" s="290"/>
      <c r="G9" s="292"/>
      <c r="H9" s="292"/>
      <c r="I9" s="293"/>
    </row>
    <row r="10" spans="1:10" x14ac:dyDescent="0.3">
      <c r="A10" s="289"/>
      <c r="B10" s="290"/>
      <c r="C10" s="291"/>
      <c r="D10" s="290"/>
      <c r="E10" s="290"/>
      <c r="F10" s="290"/>
      <c r="G10" s="292"/>
      <c r="H10" s="292"/>
      <c r="I10" s="293"/>
    </row>
    <row r="11" spans="1:10" x14ac:dyDescent="0.3">
      <c r="A11" s="289"/>
      <c r="B11" s="290"/>
      <c r="C11" s="291"/>
      <c r="D11" s="290"/>
      <c r="E11" s="290"/>
      <c r="F11" s="290"/>
      <c r="G11" s="292"/>
      <c r="H11" s="292"/>
      <c r="I11" s="293"/>
    </row>
    <row r="12" spans="1:10" x14ac:dyDescent="0.3">
      <c r="A12" s="289"/>
      <c r="B12" s="290"/>
      <c r="C12" s="290"/>
      <c r="D12" s="290"/>
      <c r="E12" s="290"/>
      <c r="F12" s="290"/>
      <c r="G12" s="292"/>
      <c r="H12" s="292"/>
      <c r="I12" s="293"/>
    </row>
    <row r="13" spans="1:10" x14ac:dyDescent="0.3">
      <c r="A13" s="289"/>
      <c r="B13" s="290"/>
      <c r="C13" s="290"/>
      <c r="D13" s="290"/>
      <c r="E13" s="290"/>
      <c r="F13" s="290"/>
      <c r="G13" s="292"/>
      <c r="H13" s="292"/>
      <c r="I13" s="293"/>
    </row>
    <row r="14" spans="1:10" x14ac:dyDescent="0.3">
      <c r="A14" s="289"/>
      <c r="B14" s="290"/>
      <c r="C14" s="290"/>
      <c r="D14" s="290"/>
      <c r="E14" s="290"/>
      <c r="F14" s="290"/>
      <c r="G14" s="292"/>
      <c r="H14" s="292"/>
      <c r="I14" s="293"/>
    </row>
    <row r="15" spans="1:10" x14ac:dyDescent="0.3">
      <c r="B15" s="404"/>
      <c r="C15" s="404"/>
      <c r="D15" s="404"/>
      <c r="E15" s="404"/>
      <c r="F15" s="295" t="s">
        <v>0</v>
      </c>
      <c r="G15" s="296">
        <f>SUM(G7:G14)</f>
        <v>11000</v>
      </c>
      <c r="H15" s="297" t="s">
        <v>173</v>
      </c>
      <c r="I15" s="298"/>
    </row>
    <row r="16" spans="1:10" x14ac:dyDescent="0.3">
      <c r="B16" s="299"/>
    </row>
    <row r="17" spans="1:5" x14ac:dyDescent="0.3">
      <c r="A17" s="32" t="s">
        <v>6</v>
      </c>
      <c r="B17" s="299"/>
    </row>
    <row r="18" spans="1:5" x14ac:dyDescent="0.3">
      <c r="B18" s="299"/>
    </row>
    <row r="19" spans="1:5" x14ac:dyDescent="0.3">
      <c r="A19" s="405"/>
      <c r="B19" s="405"/>
      <c r="C19" s="405"/>
      <c r="D19" s="405"/>
      <c r="E19" s="261"/>
    </row>
    <row r="20" spans="1:5" x14ac:dyDescent="0.3">
      <c r="A20" s="11"/>
    </row>
    <row r="21" spans="1:5" x14ac:dyDescent="0.3">
      <c r="A21" s="300" t="s">
        <v>205</v>
      </c>
    </row>
    <row r="22" spans="1:5" x14ac:dyDescent="0.3">
      <c r="C22" s="301"/>
    </row>
    <row r="23" spans="1:5" x14ac:dyDescent="0.3">
      <c r="A23" s="310" t="s">
        <v>217</v>
      </c>
      <c r="C23" s="11"/>
    </row>
    <row r="24" spans="1:5" x14ac:dyDescent="0.3">
      <c r="A24" s="300" t="s">
        <v>218</v>
      </c>
    </row>
    <row r="25" spans="1:5" x14ac:dyDescent="0.3">
      <c r="A25" s="300" t="s">
        <v>219</v>
      </c>
    </row>
    <row r="26" spans="1:5" x14ac:dyDescent="0.3">
      <c r="A26" s="300" t="s">
        <v>220</v>
      </c>
    </row>
    <row r="27" spans="1:5" x14ac:dyDescent="0.3">
      <c r="A27" s="300" t="s">
        <v>221</v>
      </c>
    </row>
    <row r="29" spans="1:5" x14ac:dyDescent="0.3">
      <c r="A29" s="300" t="s">
        <v>222</v>
      </c>
    </row>
    <row r="30" spans="1:5" x14ac:dyDescent="0.3">
      <c r="A30" s="311" t="s">
        <v>223</v>
      </c>
    </row>
    <row r="31" spans="1:5" x14ac:dyDescent="0.3">
      <c r="A31" s="300" t="s">
        <v>224</v>
      </c>
    </row>
    <row r="32" spans="1:5" x14ac:dyDescent="0.3">
      <c r="A32" s="311" t="s">
        <v>225</v>
      </c>
    </row>
    <row r="33" spans="1:1" x14ac:dyDescent="0.3">
      <c r="A33" s="312"/>
    </row>
    <row r="34" spans="1:1" x14ac:dyDescent="0.3">
      <c r="A34" s="313"/>
    </row>
    <row r="35" spans="1:1" x14ac:dyDescent="0.3">
      <c r="A35" s="313"/>
    </row>
    <row r="36" spans="1:1" x14ac:dyDescent="0.3">
      <c r="A36" s="313"/>
    </row>
    <row r="37" spans="1:1" x14ac:dyDescent="0.3">
      <c r="A37" s="313"/>
    </row>
    <row r="38" spans="1:1" x14ac:dyDescent="0.3">
      <c r="A38" s="314"/>
    </row>
  </sheetData>
  <mergeCells count="5">
    <mergeCell ref="A4:B4"/>
    <mergeCell ref="C4:F4"/>
    <mergeCell ref="G4:H4"/>
    <mergeCell ref="B15:E15"/>
    <mergeCell ref="A19:D19"/>
  </mergeCells>
  <pageMargins left="0.32" right="0.27" top="0.74803149606299213" bottom="0.74803149606299213"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6"/>
  <sheetViews>
    <sheetView zoomScaleNormal="100" workbookViewId="0">
      <selection activeCell="Q12" sqref="Q12"/>
    </sheetView>
  </sheetViews>
  <sheetFormatPr defaultRowHeight="14.4" x14ac:dyDescent="0.3"/>
  <cols>
    <col min="1" max="1" width="11" customWidth="1"/>
    <col min="2" max="2" width="7.44140625" customWidth="1"/>
    <col min="3" max="3" width="9.44140625" customWidth="1"/>
    <col min="4" max="4" width="13.6640625" customWidth="1"/>
    <col min="5" max="5" width="11" customWidth="1"/>
    <col min="6" max="6" width="10.44140625" customWidth="1"/>
    <col min="8" max="8" width="10.109375" customWidth="1"/>
    <col min="9" max="9" width="36" customWidth="1"/>
    <col min="10" max="10" width="10.5546875" customWidth="1"/>
    <col min="11" max="11" width="7.6640625" customWidth="1"/>
    <col min="12" max="12" width="7.88671875" customWidth="1"/>
    <col min="13" max="13" width="7.109375" customWidth="1"/>
  </cols>
  <sheetData>
    <row r="1" spans="1:14" ht="15.6" x14ac:dyDescent="0.3">
      <c r="A1" s="125" t="s">
        <v>188</v>
      </c>
      <c r="B1" s="126"/>
      <c r="C1" s="262"/>
      <c r="D1" s="262"/>
      <c r="E1" s="262"/>
      <c r="F1" s="262"/>
      <c r="G1" s="263"/>
      <c r="H1" s="263"/>
      <c r="I1" s="264"/>
    </row>
    <row r="2" spans="1:14" ht="15.6" x14ac:dyDescent="0.3">
      <c r="A2" s="125" t="s">
        <v>237</v>
      </c>
      <c r="B2" s="126"/>
      <c r="C2" s="262"/>
      <c r="D2" s="262"/>
      <c r="E2" s="262"/>
      <c r="F2" s="262"/>
      <c r="G2" s="263"/>
      <c r="H2" s="263"/>
      <c r="I2" s="264"/>
    </row>
    <row r="3" spans="1:14" ht="15" thickBot="1" x14ac:dyDescent="0.35">
      <c r="B3" s="32"/>
      <c r="C3" s="32"/>
      <c r="D3" s="32"/>
      <c r="E3" s="32"/>
      <c r="F3" s="265"/>
      <c r="G3" s="32"/>
      <c r="H3" s="32"/>
      <c r="I3" s="32"/>
    </row>
    <row r="4" spans="1:14" ht="15" thickBot="1" x14ac:dyDescent="0.35">
      <c r="A4" s="399" t="s">
        <v>85</v>
      </c>
      <c r="B4" s="400"/>
      <c r="C4" s="401" t="s">
        <v>97</v>
      </c>
      <c r="D4" s="401"/>
      <c r="E4" s="401"/>
      <c r="F4" s="402"/>
      <c r="G4" s="403" t="s">
        <v>43</v>
      </c>
      <c r="H4" s="403"/>
      <c r="I4" s="266">
        <v>12345</v>
      </c>
    </row>
    <row r="5" spans="1:14" ht="15" thickBot="1" x14ac:dyDescent="0.35">
      <c r="B5" s="267"/>
      <c r="C5" s="267"/>
      <c r="D5" s="268"/>
      <c r="E5" s="268"/>
      <c r="F5" s="268"/>
      <c r="G5" s="268"/>
      <c r="H5" s="268"/>
      <c r="I5" s="269"/>
      <c r="J5" s="270"/>
      <c r="K5" s="270"/>
      <c r="L5" s="270"/>
    </row>
    <row r="6" spans="1:14" ht="39.75" customHeight="1" thickBot="1" x14ac:dyDescent="0.35">
      <c r="B6" s="271"/>
      <c r="C6" s="271"/>
      <c r="D6" s="271"/>
      <c r="E6" s="271"/>
      <c r="F6" s="271" t="s">
        <v>176</v>
      </c>
      <c r="G6" s="272"/>
      <c r="H6" s="272"/>
      <c r="I6" s="273"/>
      <c r="J6" s="406" t="s">
        <v>189</v>
      </c>
      <c r="K6" s="407"/>
      <c r="L6" s="407"/>
      <c r="M6" s="408"/>
      <c r="N6" s="11"/>
    </row>
    <row r="7" spans="1:14" ht="37.5" customHeight="1" thickBot="1" x14ac:dyDescent="0.35">
      <c r="A7" s="274" t="s">
        <v>170</v>
      </c>
      <c r="B7" s="275" t="s">
        <v>190</v>
      </c>
      <c r="C7" s="276" t="s">
        <v>154</v>
      </c>
      <c r="D7" s="276" t="s">
        <v>191</v>
      </c>
      <c r="E7" s="276" t="s">
        <v>192</v>
      </c>
      <c r="F7" s="276" t="s">
        <v>193</v>
      </c>
      <c r="G7" s="277" t="s">
        <v>194</v>
      </c>
      <c r="H7" s="278" t="s">
        <v>195</v>
      </c>
      <c r="I7" s="279" t="s">
        <v>196</v>
      </c>
      <c r="J7" s="280" t="s">
        <v>197</v>
      </c>
      <c r="K7" s="281" t="s">
        <v>198</v>
      </c>
      <c r="L7" s="281" t="s">
        <v>199</v>
      </c>
      <c r="M7" s="282" t="s">
        <v>200</v>
      </c>
      <c r="N7" s="11"/>
    </row>
    <row r="8" spans="1:14" ht="33" customHeight="1" thickTop="1" x14ac:dyDescent="0.3">
      <c r="A8" s="283" t="s">
        <v>128</v>
      </c>
      <c r="B8" s="284">
        <v>12006</v>
      </c>
      <c r="C8" s="285">
        <v>42075</v>
      </c>
      <c r="D8" s="284" t="s">
        <v>201</v>
      </c>
      <c r="E8" s="284" t="s">
        <v>202</v>
      </c>
      <c r="F8" s="284" t="s">
        <v>203</v>
      </c>
      <c r="G8" s="286">
        <v>5000</v>
      </c>
      <c r="H8" s="286">
        <v>31200</v>
      </c>
      <c r="I8" s="287" t="s">
        <v>204</v>
      </c>
      <c r="J8" s="288">
        <v>4</v>
      </c>
      <c r="K8" s="288">
        <v>1</v>
      </c>
      <c r="L8" s="288">
        <v>1</v>
      </c>
      <c r="M8" s="288">
        <v>1</v>
      </c>
    </row>
    <row r="9" spans="1:14" x14ac:dyDescent="0.3">
      <c r="A9" s="283"/>
      <c r="B9" s="284"/>
      <c r="C9" s="285"/>
      <c r="D9" s="284"/>
      <c r="E9" s="284"/>
      <c r="F9" s="284"/>
      <c r="G9" s="286"/>
      <c r="H9" s="286"/>
      <c r="I9" s="287"/>
      <c r="J9" s="288"/>
      <c r="K9" s="288"/>
      <c r="L9" s="288"/>
      <c r="M9" s="288"/>
    </row>
    <row r="10" spans="1:14" x14ac:dyDescent="0.3">
      <c r="A10" s="289"/>
      <c r="B10" s="290"/>
      <c r="C10" s="291"/>
      <c r="D10" s="290"/>
      <c r="E10" s="290"/>
      <c r="F10" s="290"/>
      <c r="G10" s="292"/>
      <c r="H10" s="292"/>
      <c r="I10" s="293"/>
      <c r="J10" s="294"/>
      <c r="K10" s="294"/>
      <c r="L10" s="294"/>
      <c r="M10" s="294"/>
    </row>
    <row r="11" spans="1:14" x14ac:dyDescent="0.3">
      <c r="A11" s="289"/>
      <c r="B11" s="290"/>
      <c r="C11" s="291"/>
      <c r="D11" s="290"/>
      <c r="E11" s="290"/>
      <c r="F11" s="290"/>
      <c r="G11" s="292"/>
      <c r="H11" s="292"/>
      <c r="I11" s="293"/>
      <c r="J11" s="294"/>
      <c r="K11" s="294"/>
      <c r="L11" s="294"/>
      <c r="M11" s="294"/>
    </row>
    <row r="12" spans="1:14" x14ac:dyDescent="0.3">
      <c r="A12" s="289"/>
      <c r="B12" s="290"/>
      <c r="C12" s="291"/>
      <c r="D12" s="290"/>
      <c r="E12" s="290"/>
      <c r="F12" s="290"/>
      <c r="G12" s="292"/>
      <c r="H12" s="292"/>
      <c r="I12" s="293"/>
      <c r="J12" s="294"/>
      <c r="K12" s="294"/>
      <c r="L12" s="294"/>
      <c r="M12" s="294"/>
    </row>
    <row r="13" spans="1:14" x14ac:dyDescent="0.3">
      <c r="A13" s="289"/>
      <c r="B13" s="290"/>
      <c r="C13" s="290"/>
      <c r="D13" s="290"/>
      <c r="E13" s="290"/>
      <c r="F13" s="290"/>
      <c r="G13" s="292"/>
      <c r="H13" s="292"/>
      <c r="I13" s="293"/>
      <c r="J13" s="294"/>
      <c r="K13" s="294"/>
      <c r="L13" s="294"/>
      <c r="M13" s="294"/>
    </row>
    <row r="14" spans="1:14" x14ac:dyDescent="0.3">
      <c r="A14" s="289"/>
      <c r="B14" s="290"/>
      <c r="C14" s="290"/>
      <c r="D14" s="290"/>
      <c r="E14" s="290"/>
      <c r="F14" s="290"/>
      <c r="G14" s="292"/>
      <c r="H14" s="292"/>
      <c r="I14" s="293"/>
      <c r="J14" s="294"/>
      <c r="K14" s="294"/>
      <c r="L14" s="294"/>
      <c r="M14" s="294"/>
    </row>
    <row r="15" spans="1:14" x14ac:dyDescent="0.3">
      <c r="A15" s="289"/>
      <c r="B15" s="290"/>
      <c r="C15" s="290"/>
      <c r="D15" s="290"/>
      <c r="E15" s="290"/>
      <c r="F15" s="290"/>
      <c r="G15" s="292"/>
      <c r="H15" s="292"/>
      <c r="I15" s="293"/>
      <c r="J15" s="294"/>
      <c r="K15" s="294"/>
      <c r="L15" s="294"/>
      <c r="M15" s="294"/>
    </row>
    <row r="16" spans="1:14" x14ac:dyDescent="0.3">
      <c r="B16" s="404"/>
      <c r="C16" s="404"/>
      <c r="D16" s="404"/>
      <c r="E16" s="404"/>
      <c r="F16" s="295" t="s">
        <v>0</v>
      </c>
      <c r="G16" s="296">
        <f>SUM(G8:G15)</f>
        <v>5000</v>
      </c>
      <c r="H16" s="297" t="s">
        <v>173</v>
      </c>
      <c r="I16" s="298"/>
    </row>
    <row r="17" spans="1:11" x14ac:dyDescent="0.3">
      <c r="B17" s="299"/>
    </row>
    <row r="18" spans="1:11" x14ac:dyDescent="0.3">
      <c r="A18" s="32" t="s">
        <v>6</v>
      </c>
      <c r="B18" s="299"/>
    </row>
    <row r="19" spans="1:11" x14ac:dyDescent="0.3">
      <c r="B19" s="299"/>
    </row>
    <row r="20" spans="1:11" x14ac:dyDescent="0.3">
      <c r="A20" s="405"/>
      <c r="B20" s="405"/>
      <c r="C20" s="405"/>
      <c r="D20" s="405"/>
      <c r="E20" s="261"/>
      <c r="K20" s="11"/>
    </row>
    <row r="21" spans="1:11" x14ac:dyDescent="0.3">
      <c r="A21" s="11"/>
      <c r="K21" s="11"/>
    </row>
    <row r="22" spans="1:11" x14ac:dyDescent="0.3">
      <c r="A22" s="300" t="s">
        <v>205</v>
      </c>
    </row>
    <row r="23" spans="1:11" x14ac:dyDescent="0.3">
      <c r="C23" s="301"/>
    </row>
    <row r="24" spans="1:11" x14ac:dyDescent="0.3">
      <c r="A24" s="300" t="s">
        <v>206</v>
      </c>
      <c r="C24" s="11"/>
    </row>
    <row r="25" spans="1:11" x14ac:dyDescent="0.3">
      <c r="A25" s="302"/>
    </row>
    <row r="26" spans="1:11" x14ac:dyDescent="0.3">
      <c r="A26" s="244" t="s">
        <v>207</v>
      </c>
    </row>
  </sheetData>
  <mergeCells count="6">
    <mergeCell ref="A20:D20"/>
    <mergeCell ref="A4:B4"/>
    <mergeCell ref="C4:F4"/>
    <mergeCell ref="G4:H4"/>
    <mergeCell ref="J6:M6"/>
    <mergeCell ref="B16:E16"/>
  </mergeCells>
  <pageMargins left="0.32" right="0.27"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BAEA7E5E93FCF46A71DED625E57A379" ma:contentTypeVersion="14" ma:contentTypeDescription="Luo uusi asiakirja." ma:contentTypeScope="" ma:versionID="8a16a31bafc149f7e4385a983e3d85fb">
  <xsd:schema xmlns:xsd="http://www.w3.org/2001/XMLSchema" xmlns:xs="http://www.w3.org/2001/XMLSchema" xmlns:p="http://schemas.microsoft.com/office/2006/metadata/properties" xmlns:ns2="e9c9cb99-ab2a-44ca-9d34-15ce0f976900" xmlns:ns3="5202a18e-36b0-4db8-a728-af1ef581389b" targetNamespace="http://schemas.microsoft.com/office/2006/metadata/properties" ma:root="true" ma:fieldsID="1e91d5d5be12b00bcdf1f1e4ccc05368" ns2:_="" ns3:_="">
    <xsd:import namespace="e9c9cb99-ab2a-44ca-9d34-15ce0f976900"/>
    <xsd:import namespace="5202a18e-36b0-4db8-a728-af1ef581389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9cb99-ab2a-44ca-9d34-15ce0f976900"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Jakamisen tiedot"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202a18e-36b0-4db8-a728-af1ef581389b"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75E56-1D2D-40EF-8969-7A1DB3155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9cb99-ab2a-44ca-9d34-15ce0f976900"/>
    <ds:schemaRef ds:uri="5202a18e-36b0-4db8-a728-af1ef58138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87AC95-EA78-45CB-BB75-49BF8A18CE8A}">
  <ds:schemaRefs>
    <ds:schemaRef ds:uri="http://purl.org/dc/terms/"/>
    <ds:schemaRef ds:uri="http://schemas.openxmlformats.org/package/2006/metadata/core-properties"/>
    <ds:schemaRef ds:uri="http://schemas.microsoft.com/office/2006/documentManagement/types"/>
    <ds:schemaRef ds:uri="5202a18e-36b0-4db8-a728-af1ef581389b"/>
    <ds:schemaRef ds:uri="http://purl.org/dc/elements/1.1/"/>
    <ds:schemaRef ds:uri="http://schemas.microsoft.com/office/2006/metadata/properties"/>
    <ds:schemaRef ds:uri="http://schemas.microsoft.com/office/infopath/2007/PartnerControls"/>
    <ds:schemaRef ds:uri="e9c9cb99-ab2a-44ca-9d34-15ce0f976900"/>
    <ds:schemaRef ds:uri="http://www.w3.org/XML/1998/namespace"/>
    <ds:schemaRef ds:uri="http://purl.org/dc/dcmitype/"/>
  </ds:schemaRefs>
</ds:datastoreItem>
</file>

<file path=customXml/itemProps3.xml><?xml version="1.0" encoding="utf-8"?>
<ds:datastoreItem xmlns:ds="http://schemas.openxmlformats.org/officeDocument/2006/customXml" ds:itemID="{3DAE6085-E67C-439F-9C8D-55597F921B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8</vt:i4>
      </vt:variant>
      <vt:variant>
        <vt:lpstr>Nimetyt alueet</vt:lpstr>
      </vt:variant>
      <vt:variant>
        <vt:i4>3</vt:i4>
      </vt:variant>
    </vt:vector>
  </HeadingPairs>
  <TitlesOfParts>
    <vt:vector size="11" baseType="lpstr">
      <vt:lpstr>Ohjeet</vt:lpstr>
      <vt:lpstr>Pääkirjan avainKehittämishanke</vt:lpstr>
      <vt:lpstr>Palkat</vt:lpstr>
      <vt:lpstr>Lomat</vt:lpstr>
      <vt:lpstr>Matkat</vt:lpstr>
      <vt:lpstr>Rahoitus</vt:lpstr>
      <vt:lpstr>Hankinta 2.500 - 60.000€</vt:lpstr>
      <vt:lpstr>Hankinta yli 60.000€</vt:lpstr>
      <vt:lpstr>Lomat!Tulostusalue</vt:lpstr>
      <vt:lpstr>'Pääkirjan avainKehittämishanke'!Tulostusalue</vt:lpstr>
      <vt:lpstr>Rahoitus!Tulostusalue</vt:lpstr>
    </vt:vector>
  </TitlesOfParts>
  <Company>Pohjois-Savon TE-keskus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rissanen erkki</dc:creator>
  <cp:lastModifiedBy>Seija Heiskanen</cp:lastModifiedBy>
  <cp:lastPrinted>2022-04-04T12:53:08Z</cp:lastPrinted>
  <dcterms:created xsi:type="dcterms:W3CDTF">2010-10-01T07:59:12Z</dcterms:created>
  <dcterms:modified xsi:type="dcterms:W3CDTF">2022-04-04T19:08:25Z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0x010100ABAEA7E5E93FCF46A71DED625E57A379</vt:lpwstr>
  </property>
</Properties>
</file>